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90" windowHeight="11925"/>
  </bookViews>
  <sheets>
    <sheet name="设计规范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<sst xmlns="http://schemas.openxmlformats.org/spreadsheetml/2006/main" count="1061" uniqueCount="372">
  <si>
    <t>液压油缸设计规范及工艺参数和要求</t>
  </si>
  <si>
    <t>一、液压缸常用压力等级系列,摘自(GB/T2346-1988)</t>
  </si>
  <si>
    <t>单位:MPa</t>
  </si>
  <si>
    <t>二、液压缸缸筒内径常用尺寸系列,摘自(GB/T2348-1993)</t>
  </si>
  <si>
    <t>单位:mm</t>
  </si>
  <si>
    <t>三、液压缸活塞杆径常用尺寸系列,摘自(GB/T2348-1993)</t>
  </si>
  <si>
    <t>四、液压缸油口螺纹常用尺寸系列,摘自(GB/T2878-1993)</t>
  </si>
  <si>
    <t>M5X0.8</t>
  </si>
  <si>
    <t>M8X1</t>
  </si>
  <si>
    <t>M10X1</t>
  </si>
  <si>
    <t>M12X1.5</t>
  </si>
  <si>
    <t>M14X1.5</t>
  </si>
  <si>
    <t>M16X1.5</t>
  </si>
  <si>
    <t>M18X1.5</t>
  </si>
  <si>
    <t>M20X1.5</t>
  </si>
  <si>
    <t>M22X1.5</t>
  </si>
  <si>
    <t>M27X2</t>
  </si>
  <si>
    <t>M33X2</t>
  </si>
  <si>
    <t>M42X2</t>
  </si>
  <si>
    <t>M50X2</t>
  </si>
  <si>
    <t>M60X2</t>
  </si>
  <si>
    <t>五 、  液压缸设计常用材料及性能</t>
  </si>
  <si>
    <t>材料名称</t>
  </si>
  <si>
    <t>处理状态</t>
  </si>
  <si>
    <t>抗拉强度</t>
  </si>
  <si>
    <t>屈服强度单位:mm</t>
  </si>
  <si>
    <r>
      <t>δ</t>
    </r>
    <r>
      <rPr>
        <vertAlign val="subscript"/>
        <sz val="12"/>
        <rFont val="宋体"/>
        <charset val="134"/>
      </rPr>
      <t xml:space="preserve"> S</t>
    </r>
  </si>
  <si>
    <t xml:space="preserve">    备   注 </t>
  </si>
  <si>
    <t>材料厚度</t>
  </si>
  <si>
    <t>0.1-16</t>
  </si>
  <si>
    <t>16-30</t>
  </si>
  <si>
    <t>30-</t>
  </si>
  <si>
    <t>调质</t>
  </si>
  <si>
    <t>高压薄壁液压缸</t>
  </si>
  <si>
    <t>热扎</t>
  </si>
  <si>
    <t>普通液压缸</t>
  </si>
  <si>
    <t>Q345</t>
  </si>
  <si>
    <t>Q295</t>
  </si>
  <si>
    <t>低压液压缸</t>
  </si>
  <si>
    <t>40Cr</t>
  </si>
  <si>
    <t>27SiMm</t>
  </si>
  <si>
    <t>30CrMo</t>
  </si>
  <si>
    <t>35CrMo</t>
  </si>
  <si>
    <t>42CrMo</t>
  </si>
  <si>
    <t>38CrMoAlA</t>
  </si>
  <si>
    <t>15MnVn</t>
  </si>
  <si>
    <t>耐冲击</t>
  </si>
  <si>
    <t>ZG230-450</t>
  </si>
  <si>
    <t>铸钢管</t>
  </si>
  <si>
    <t>特种液压缸</t>
  </si>
  <si>
    <t>ZG270-500</t>
  </si>
  <si>
    <t>ZG310-570</t>
  </si>
  <si>
    <t>ZL105</t>
  </si>
  <si>
    <t>铸铝合金</t>
  </si>
  <si>
    <t>160-230</t>
  </si>
  <si>
    <t>5A03</t>
  </si>
  <si>
    <t>防锈铝合金</t>
  </si>
  <si>
    <t>5A06</t>
  </si>
  <si>
    <t>六、液压缸缸筒的技术要求</t>
  </si>
  <si>
    <t xml:space="preserve">  6.1  缸筒内径一般采用H9或H8级配合</t>
  </si>
  <si>
    <t xml:space="preserve">  6.2  缸筒内孔表面粗糙度Ra=0.16--0.32μm,一般用0.2μm</t>
  </si>
  <si>
    <t xml:space="preserve">  6.3  缸筒内孔直线度公差在500mm长度上不大于0.03mm</t>
  </si>
  <si>
    <t xml:space="preserve">  6.4  缸筒断面对内孔的垂直度公差在直径100mm上不大于0.04mm</t>
  </si>
  <si>
    <t xml:space="preserve">  6.5  缸筒壁厚和材料须满足液压缸最大工作压力的要求.</t>
  </si>
  <si>
    <t>七、液压缸各压力下的推力</t>
  </si>
  <si>
    <t>缸径</t>
  </si>
  <si>
    <t xml:space="preserve">                        输 出 推 力                  单位：KN</t>
  </si>
  <si>
    <t>单位：mm</t>
  </si>
  <si>
    <t xml:space="preserve">                        工 作 压 力                  单位:MPa</t>
  </si>
  <si>
    <t>八、1 液压缸在常用速比下的杆径及各压力下的推力(一)</t>
  </si>
  <si>
    <t>速比</t>
  </si>
  <si>
    <t>杆体径</t>
  </si>
  <si>
    <t xml:space="preserve">               输 出 推 力                  单位：KN</t>
  </si>
  <si>
    <t xml:space="preserve">               工 作 压 力                  单位:MPa</t>
  </si>
  <si>
    <t>八、2 液压缸在常用速比下的杆径及各压力下的推力(二)</t>
  </si>
  <si>
    <t xml:space="preserve">             输 出 推 力                  单位：KN</t>
  </si>
  <si>
    <t xml:space="preserve">             工 作 压 力                  单位:MPa</t>
  </si>
  <si>
    <t>九、液压缸活塞杆的技术要求</t>
  </si>
  <si>
    <t xml:space="preserve">    9.1  活塞杆外径一般采用f8或f9级配合</t>
  </si>
  <si>
    <t xml:space="preserve">    9.2  活塞杆表面粗糙度Ra=0.1--0.3μm,一般用0.2μm</t>
  </si>
  <si>
    <t xml:space="preserve">    9.3  活塞杆表面直线度公差在500mm长度上不大于0.03mm</t>
  </si>
  <si>
    <t xml:space="preserve">    9.4  活塞杆断面对外径的垂直度公差不大于0.04mm/100mm</t>
  </si>
  <si>
    <t xml:space="preserve">    9.5  活塞杆表面进行镀铬处理,厚0.03-0.05mm</t>
  </si>
  <si>
    <t xml:space="preserve">    9.6  对工况恶劣、有碰撞机会的情况,活塞杆表面须先高频表面淬火，</t>
  </si>
  <si>
    <t xml:space="preserve">         表面硬度HRC45-55，淬火深度1.5-2.5mm</t>
  </si>
  <si>
    <t xml:space="preserve">    9.7  安装活塞轴与活塞杆表面同轴度不大于0.03mm</t>
  </si>
  <si>
    <t xml:space="preserve">    十、液压缸常用无缝管外径、壁厚一览表  </t>
  </si>
  <si>
    <t xml:space="preserve">        无缝管外径</t>
  </si>
  <si>
    <t>壁 厚</t>
  </si>
  <si>
    <t>第1系列</t>
  </si>
  <si>
    <t>第2系列</t>
  </si>
  <si>
    <t>第3系列</t>
  </si>
  <si>
    <t>5.5；6；6.3；7；7.5；8；8.5；9；9.5；10；12；13；14；</t>
  </si>
  <si>
    <t>6.3；7；7.5；8；8.5；9；9.5；10；12；13；14；15；16</t>
  </si>
  <si>
    <t>7；7.5；8；8.5；9；9.5；10；12；13；14；15；16；17</t>
  </si>
  <si>
    <t>8；8.5；9；9.5；10；12；13；14；15；16；17；18；19</t>
  </si>
  <si>
    <t>8.5；9；9.5；10；12；13；14；15；16；17；18；19；20</t>
  </si>
  <si>
    <t>9；9.5；10；12；13；14；15；16；17；18；19；20；22</t>
  </si>
  <si>
    <t>9.5；10；12；13；14；15；16；17；18；19；20；22；24</t>
  </si>
  <si>
    <t>102X9--28</t>
  </si>
  <si>
    <t>3.5；4；4.5；5；5.5；6；6.3；7；7.5；8；8.5；9；9.5；10；12；13；14；15；16；17；18；19；20；22；24；25；26；28；30；32；34；36；38；40；42；45</t>
  </si>
  <si>
    <t>108X9--30</t>
  </si>
  <si>
    <t>114X9--30</t>
  </si>
  <si>
    <t>121X9--30</t>
  </si>
  <si>
    <t>127X9--32</t>
  </si>
  <si>
    <t>133X9--36</t>
  </si>
  <si>
    <t>140X9--36</t>
  </si>
  <si>
    <t>142X9--36</t>
  </si>
  <si>
    <t>146X9--40</t>
  </si>
  <si>
    <t>152X9--40</t>
  </si>
  <si>
    <t>159X9--45</t>
  </si>
  <si>
    <t>168X9--45</t>
  </si>
  <si>
    <t>180X9--50</t>
  </si>
  <si>
    <t>194X9--50</t>
  </si>
  <si>
    <t>203X9--55</t>
  </si>
  <si>
    <t>219X9--55</t>
  </si>
  <si>
    <t>245X9--65</t>
  </si>
  <si>
    <t xml:space="preserve">          小 外 径 无 缝 管 外 径 系 列 及 壁 厚</t>
  </si>
  <si>
    <t>无缝管外径系列</t>
  </si>
  <si>
    <t>壁    厚</t>
  </si>
  <si>
    <t>1；1.5；2；2.5；3；；3.5；4；4.5；5；5.5；6；6.3；7；7.5；8；8.5；9；9.5；10；</t>
  </si>
  <si>
    <t xml:space="preserve">          大 外 径 无 缝 管 外 径 系 列 及 壁 厚</t>
  </si>
  <si>
    <t>14；15；16；17；18；19；20；22；24；25，26，28，30，32，34，36，38，40，42，45，50，55，60，65，</t>
  </si>
  <si>
    <t>十一、油缸常用材料、压力、外径尺寸、及常用无缝管尺寸一，热扎无缝管</t>
  </si>
  <si>
    <t>工作压力 10MPa</t>
  </si>
  <si>
    <t>工作压力 16MPa</t>
  </si>
  <si>
    <t>工作压力 25MPa</t>
  </si>
  <si>
    <t>工作压力 31.5MPa</t>
  </si>
  <si>
    <t>45号热扎管</t>
  </si>
  <si>
    <t>最小外径</t>
  </si>
  <si>
    <t>无缝管尺寸</t>
  </si>
  <si>
    <t>27*1</t>
  </si>
  <si>
    <t>30*2.5</t>
  </si>
  <si>
    <t>32*2.5</t>
  </si>
  <si>
    <t>35*1.5</t>
  </si>
  <si>
    <t>38*3</t>
  </si>
  <si>
    <t>40*4</t>
  </si>
  <si>
    <t>42*5</t>
  </si>
  <si>
    <t>45*2.5</t>
  </si>
  <si>
    <t>48*4</t>
  </si>
  <si>
    <t>51*5.5</t>
  </si>
  <si>
    <t>54*2</t>
  </si>
  <si>
    <t>57*3.5</t>
  </si>
  <si>
    <t>60*5</t>
  </si>
  <si>
    <t>63*6.5</t>
  </si>
  <si>
    <t>68*2.5</t>
  </si>
  <si>
    <t>71*4</t>
  </si>
  <si>
    <t>76*6.5</t>
  </si>
  <si>
    <t>83*12</t>
  </si>
  <si>
    <t>89*8</t>
  </si>
  <si>
    <t>95*11</t>
  </si>
  <si>
    <t>102*15</t>
  </si>
  <si>
    <t>102*10</t>
  </si>
  <si>
    <t>108*13</t>
  </si>
  <si>
    <t>114*15</t>
  </si>
  <si>
    <t>121*17</t>
  </si>
  <si>
    <t>121*12</t>
  </si>
  <si>
    <t>127*15</t>
  </si>
  <si>
    <t>121*9</t>
  </si>
  <si>
    <t>127*12</t>
  </si>
  <si>
    <t>133*15</t>
  </si>
  <si>
    <t>140*18</t>
  </si>
  <si>
    <t>140*11</t>
  </si>
  <si>
    <t>142*12</t>
  </si>
  <si>
    <t>152*17</t>
  </si>
  <si>
    <t>159*20</t>
  </si>
  <si>
    <t>159*13</t>
  </si>
  <si>
    <t>168*17</t>
  </si>
  <si>
    <t>180*22</t>
  </si>
  <si>
    <t>180*13</t>
  </si>
  <si>
    <t>194*20</t>
  </si>
  <si>
    <t>203*25</t>
  </si>
  <si>
    <t>194*10</t>
  </si>
  <si>
    <t>203*15</t>
  </si>
  <si>
    <t>219*24</t>
  </si>
  <si>
    <t>245*36</t>
  </si>
  <si>
    <t>219*13</t>
  </si>
  <si>
    <t>245*26</t>
  </si>
  <si>
    <t>273*40</t>
  </si>
  <si>
    <t>245*16</t>
  </si>
  <si>
    <t>273*30</t>
  </si>
  <si>
    <t>299*45</t>
  </si>
  <si>
    <t>273*15</t>
  </si>
  <si>
    <t>299*28</t>
  </si>
  <si>
    <t>325*42</t>
  </si>
  <si>
    <t>325*28</t>
  </si>
  <si>
    <t>340*36</t>
  </si>
  <si>
    <t>356*45</t>
  </si>
  <si>
    <t>356*24</t>
  </si>
  <si>
    <t>377*34</t>
  </si>
  <si>
    <t>402*45</t>
  </si>
  <si>
    <t>426*60</t>
  </si>
  <si>
    <t>402*26</t>
  </si>
  <si>
    <t>406*28</t>
  </si>
  <si>
    <t>450*50</t>
  </si>
  <si>
    <t>547*100</t>
  </si>
  <si>
    <t>426*28</t>
  </si>
  <si>
    <t>450*40</t>
  </si>
  <si>
    <t>480*55</t>
  </si>
  <si>
    <t>500*65</t>
  </si>
  <si>
    <t>450*30</t>
  </si>
  <si>
    <t>457*34</t>
  </si>
  <si>
    <t>500*55</t>
  </si>
  <si>
    <t>508*60</t>
  </si>
  <si>
    <t>457*24</t>
  </si>
  <si>
    <t>480*36</t>
  </si>
  <si>
    <t>508*50</t>
  </si>
  <si>
    <t>560*75</t>
  </si>
  <si>
    <t>500*25</t>
  </si>
  <si>
    <t>530*40</t>
  </si>
  <si>
    <t>560*55</t>
  </si>
  <si>
    <t>610*80</t>
  </si>
  <si>
    <t>530*30</t>
  </si>
  <si>
    <t>560*45</t>
  </si>
  <si>
    <t>610*70</t>
  </si>
  <si>
    <t>630*80</t>
  </si>
  <si>
    <t>560*36</t>
  </si>
  <si>
    <t>610*60</t>
  </si>
  <si>
    <t>630*70</t>
  </si>
  <si>
    <t>660*85</t>
  </si>
  <si>
    <t>注:为了统一液压缸外径,同时减少无缝管的采购规格,25MPa以下外径及无缝管规格统一如下</t>
  </si>
  <si>
    <t>外径</t>
  </si>
  <si>
    <t>无缝管</t>
  </si>
  <si>
    <t>42*5冷拔管</t>
  </si>
  <si>
    <t>50*5冷拔管</t>
  </si>
  <si>
    <t>60*5冷拔管</t>
  </si>
  <si>
    <t>75*7.5冷拔</t>
  </si>
  <si>
    <t>95*7.5冷拔</t>
  </si>
  <si>
    <t>146*14</t>
  </si>
  <si>
    <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其余厚壁管未列出,壁厚&gt;60mm一般须锻胚；对有现货的无缝管，液压缸外径考虑加工量即可，对临时采购的锻胚，液压缸外径考虑满足强度要求的情况下，外径尽力小</t>
    </r>
  </si>
  <si>
    <t>对工艺能满足调质处理的缸筒，一般不选厚壁无缝管，用薄壁调质处理代替，减少材料浪费</t>
  </si>
  <si>
    <t>十二、油缸常用材料、压力、外径尺寸、及常用无缝管尺寸二，调质处理45号及27SiMn管</t>
  </si>
  <si>
    <t>45号钢调质处理</t>
  </si>
  <si>
    <t>27SiMn调质处理</t>
  </si>
  <si>
    <t>60*6.5</t>
  </si>
  <si>
    <t>73*5</t>
  </si>
  <si>
    <t>70*3.5</t>
  </si>
  <si>
    <t>95*7.5</t>
  </si>
  <si>
    <t>89*4.5</t>
  </si>
  <si>
    <t>108*12</t>
  </si>
  <si>
    <t>102*9</t>
  </si>
  <si>
    <t>114*10</t>
  </si>
  <si>
    <t>121*14</t>
  </si>
  <si>
    <t>325*26</t>
  </si>
  <si>
    <t>340*34</t>
  </si>
  <si>
    <t>377*32</t>
  </si>
  <si>
    <t>426*36</t>
  </si>
  <si>
    <t>450*38</t>
  </si>
  <si>
    <t>480*45</t>
  </si>
  <si>
    <t>500*45</t>
  </si>
  <si>
    <t>530*60</t>
  </si>
  <si>
    <t>注:为了统一液压缸外径,同时减少无缝管的采购规格,25MPa以上外径及无缝管规格统一如下</t>
  </si>
  <si>
    <t>45号无缝管</t>
  </si>
  <si>
    <t>45无缝管</t>
  </si>
  <si>
    <t>38*3冷拔管</t>
  </si>
  <si>
    <t>48*4冷拔管</t>
  </si>
  <si>
    <t>27SiMn无缝管</t>
  </si>
  <si>
    <t>57*3.5冷拔</t>
  </si>
  <si>
    <t>70*3.5冷拔</t>
  </si>
  <si>
    <t xml:space="preserve">  但应该注意的是,除非为了减轻重量,因受无缝管规格限制,有些液压缸采用27SiMn</t>
  </si>
  <si>
    <t>后可以减小壁厚,但材料浪费很大,注意加强成本核算后进行材料的取舍</t>
  </si>
  <si>
    <t>十三、1 液压缸在常用速比下的杆径及各压力下的杆尾螺纹尺寸(一)</t>
  </si>
  <si>
    <t>杆径</t>
  </si>
  <si>
    <t>杆尾尺寸</t>
  </si>
  <si>
    <t>16MPa</t>
  </si>
  <si>
    <t>25MPa</t>
  </si>
  <si>
    <t>31.5MPa</t>
  </si>
  <si>
    <t>改动</t>
  </si>
  <si>
    <t>螺纹尺寸</t>
  </si>
  <si>
    <t>螺纹长度</t>
  </si>
  <si>
    <t>原</t>
  </si>
  <si>
    <t>M14*1.5</t>
  </si>
  <si>
    <t>------</t>
  </si>
  <si>
    <t>M12*1.5</t>
  </si>
  <si>
    <t>M16*1.5</t>
  </si>
  <si>
    <t>M18*1.5</t>
  </si>
  <si>
    <t>M20*1.5</t>
  </si>
  <si>
    <t>M22*1.5</t>
  </si>
  <si>
    <t>M24*2</t>
  </si>
  <si>
    <t>M27*2</t>
  </si>
  <si>
    <t>M30*2</t>
  </si>
  <si>
    <t>M30*3</t>
  </si>
  <si>
    <t>M36*2</t>
  </si>
  <si>
    <t>M33*2</t>
  </si>
  <si>
    <t>M33*3</t>
  </si>
  <si>
    <t>M42*2</t>
  </si>
  <si>
    <t>M36*3</t>
  </si>
  <si>
    <t>M48*2</t>
  </si>
  <si>
    <t>M42*3</t>
  </si>
  <si>
    <t>M56*2</t>
  </si>
  <si>
    <t>M64*2</t>
  </si>
  <si>
    <t>M64*3</t>
  </si>
  <si>
    <t>M48*3</t>
  </si>
  <si>
    <t>M56*3</t>
  </si>
  <si>
    <t>M72*2</t>
  </si>
  <si>
    <t>M80*2</t>
  </si>
  <si>
    <t>M80*3</t>
  </si>
  <si>
    <t>M76*3</t>
  </si>
  <si>
    <t>M90*3</t>
  </si>
  <si>
    <t>M95*2</t>
  </si>
  <si>
    <t>M85*3</t>
  </si>
  <si>
    <t>M125*3</t>
  </si>
  <si>
    <t>十三、2 液压缸在常用速比下的杆径及各压力下的杆尾螺纹尺寸(二)</t>
  </si>
  <si>
    <t>M125*4</t>
  </si>
  <si>
    <t>M140*3</t>
  </si>
  <si>
    <t>M140*4</t>
  </si>
  <si>
    <t>M160*4</t>
  </si>
  <si>
    <t>M180*4</t>
  </si>
  <si>
    <t>M200*4</t>
  </si>
  <si>
    <t>M220*4</t>
  </si>
  <si>
    <t>M250*6</t>
  </si>
  <si>
    <t>M280*6</t>
  </si>
  <si>
    <t>十四、液压缸活塞杆螺纹尺寸系列   摘录(GB/T2350-1980）</t>
  </si>
  <si>
    <t>螺纹外径*S</t>
  </si>
  <si>
    <t>长度 ：mm</t>
  </si>
  <si>
    <t>短型</t>
  </si>
  <si>
    <t>长型</t>
  </si>
  <si>
    <t>M10*1.25</t>
  </si>
  <si>
    <t>M12*1.25</t>
  </si>
  <si>
    <t>M72*3</t>
  </si>
  <si>
    <t>M100*3</t>
  </si>
  <si>
    <t>M110*3</t>
  </si>
  <si>
    <t xml:space="preserve">  以上用于活塞杆外露或与耳环连接的杆头螺纹尺寸</t>
  </si>
  <si>
    <t>十五、活塞杆杆径、杆尾尺寸及常用螺母尺寸</t>
  </si>
  <si>
    <t>杆尾</t>
  </si>
  <si>
    <t>螺母</t>
  </si>
  <si>
    <t>长度</t>
  </si>
  <si>
    <t>53、45</t>
  </si>
  <si>
    <t>16、25</t>
  </si>
  <si>
    <t>23、36</t>
  </si>
  <si>
    <t>14、22</t>
  </si>
  <si>
    <t>40、50</t>
  </si>
  <si>
    <t>26、40、50</t>
  </si>
  <si>
    <t>17、27</t>
  </si>
  <si>
    <t>14、18</t>
  </si>
  <si>
    <t>9、14、18</t>
  </si>
  <si>
    <t>20、32</t>
  </si>
  <si>
    <t>64、83</t>
  </si>
  <si>
    <t>18、23</t>
  </si>
  <si>
    <t>36、56</t>
  </si>
  <si>
    <t>11、18、23</t>
  </si>
  <si>
    <t>29、40</t>
  </si>
  <si>
    <t>49、61</t>
  </si>
  <si>
    <t>13、20、25、29、40</t>
  </si>
  <si>
    <t>32、49、61</t>
  </si>
  <si>
    <t>35、55</t>
  </si>
  <si>
    <t>46、53</t>
  </si>
  <si>
    <t>82、69</t>
  </si>
  <si>
    <t>75、94</t>
  </si>
  <si>
    <t>50、60</t>
  </si>
  <si>
    <t>36、38</t>
  </si>
  <si>
    <t>53、83</t>
  </si>
  <si>
    <t>19、29、36、38</t>
  </si>
  <si>
    <t>38、30</t>
  </si>
  <si>
    <t>38、20、30</t>
  </si>
  <si>
    <t>55、60</t>
  </si>
  <si>
    <t>41、43</t>
  </si>
  <si>
    <t>63、78</t>
  </si>
  <si>
    <t>21、33、41、43</t>
  </si>
  <si>
    <t>31、40</t>
  </si>
  <si>
    <t>77、120</t>
  </si>
  <si>
    <t>20、31、40</t>
  </si>
  <si>
    <t>87、115</t>
  </si>
  <si>
    <t>74、87、115</t>
  </si>
  <si>
    <t>十六、1 液压缸在常用速比下的杆径及各压力下的杆尾卡键尺寸(一)</t>
  </si>
  <si>
    <t xml:space="preserve">             卡键尺寸            </t>
  </si>
  <si>
    <t>满足压力</t>
  </si>
  <si>
    <t>卡键内径</t>
  </si>
  <si>
    <t>卡键外径</t>
  </si>
  <si>
    <t>卡键宽度</t>
  </si>
  <si>
    <t>杆尾卡键外长度</t>
  </si>
  <si>
    <t>QB/CYLH-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</si>
</sst>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2"/>
      <name val="宋体"/>
      <charset val="134"/>
    </font>
    <font>
      <b/>
      <sz val="20"/>
      <name val="华文新魏"/>
      <charset val="134"/>
    </font>
    <font>
      <b/>
      <sz val="14"/>
      <color indexed="10"/>
      <name val="宋体"/>
      <charset val="134"/>
    </font>
    <font>
      <b/>
      <sz val="16"/>
      <color indexed="10"/>
      <name val="宋体"/>
      <charset val="134"/>
    </font>
    <font>
      <sz val="12"/>
      <name val="华文新魏"/>
      <charset val="134"/>
    </font>
    <font>
      <sz val="10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sz val="13.5"/>
      <name val="宋体"/>
      <charset val="134"/>
    </font>
    <font>
      <sz val="12"/>
      <color indexed="10"/>
      <name val="宋体"/>
      <charset val="134"/>
    </font>
    <font>
      <sz val="10"/>
      <color indexed="10"/>
      <name val="宋体"/>
      <charset val="134"/>
    </font>
    <font>
      <sz val="9"/>
      <color indexed="10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vertAlign val="subscript"/>
      <sz val="12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7" borderId="1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8" borderId="19" applyNumberFormat="0" applyAlignment="0" applyProtection="0">
      <alignment vertical="center"/>
    </xf>
    <xf numFmtId="0" fontId="23" fillId="9" borderId="20" applyNumberFormat="0" applyAlignment="0" applyProtection="0">
      <alignment vertical="center"/>
    </xf>
    <xf numFmtId="0" fontId="24" fillId="9" borderId="19" applyNumberFormat="0" applyAlignment="0" applyProtection="0">
      <alignment vertical="center"/>
    </xf>
    <xf numFmtId="0" fontId="25" fillId="10" borderId="21" applyNumberFormat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2" borderId="0" xfId="0" applyFont="1" applyFill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8" xfId="0" applyBorder="1" applyAlignment="1">
      <alignment vertical="center"/>
    </xf>
    <xf numFmtId="0" fontId="4" fillId="0" borderId="9" xfId="0" applyFont="1" applyFill="1" applyBorder="1" applyAlignment="1">
      <alignment horizontal="center"/>
    </xf>
    <xf numFmtId="0" fontId="0" fillId="0" borderId="3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4" fillId="0" borderId="11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58" fontId="0" fillId="0" borderId="1" xfId="0" applyNumberFormat="1" applyFill="1" applyBorder="1">
      <alignment vertical="center"/>
    </xf>
    <xf numFmtId="0" fontId="0" fillId="0" borderId="1" xfId="0" applyFill="1" applyBorder="1">
      <alignment vertical="center"/>
    </xf>
    <xf numFmtId="0" fontId="0" fillId="0" borderId="8" xfId="0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5" xfId="0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3" fillId="2" borderId="0" xfId="0" applyFont="1" applyFill="1" applyAlignment="1">
      <alignment horizontal="center" vertical="center"/>
    </xf>
    <xf numFmtId="0" fontId="7" fillId="0" borderId="0" xfId="0" applyFont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1" xfId="0" applyBorder="1">
      <alignment vertical="center"/>
    </xf>
    <xf numFmtId="0" fontId="0" fillId="0" borderId="1" xfId="0" applyBorder="1">
      <alignment vertical="center"/>
    </xf>
    <xf numFmtId="0" fontId="0" fillId="3" borderId="1" xfId="0" applyFill="1" applyBorder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7" xfId="0" applyBorder="1">
      <alignment vertical="center"/>
    </xf>
    <xf numFmtId="0" fontId="0" fillId="0" borderId="15" xfId="0" applyBorder="1" applyAlignment="1">
      <alignment vertical="center"/>
    </xf>
    <xf numFmtId="0" fontId="0" fillId="4" borderId="1" xfId="0" applyFill="1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4" borderId="1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0" fillId="0" borderId="3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8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8" xfId="0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7" fillId="0" borderId="0" xfId="0" applyFont="1" applyFill="1">
      <alignment vertical="center"/>
    </xf>
    <xf numFmtId="0" fontId="0" fillId="0" borderId="1" xfId="0" applyBorder="1" applyAlignment="1">
      <alignment vertical="center"/>
    </xf>
    <xf numFmtId="0" fontId="0" fillId="0" borderId="8" xfId="0" applyBorder="1" applyAlignment="1">
      <alignment horizontal="left" vertical="center" wrapText="1"/>
    </xf>
    <xf numFmtId="0" fontId="0" fillId="0" borderId="7" xfId="0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5" fillId="0" borderId="1" xfId="0" applyFont="1" applyBorder="1">
      <alignment vertical="center"/>
    </xf>
    <xf numFmtId="0" fontId="0" fillId="5" borderId="1" xfId="0" applyFill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0" fillId="0" borderId="0" xfId="0" applyAlignment="1">
      <alignment vertical="center" wrapText="1"/>
    </xf>
    <xf numFmtId="0" fontId="5" fillId="0" borderId="3" xfId="0" applyFont="1" applyBorder="1">
      <alignment vertical="center"/>
    </xf>
    <xf numFmtId="0" fontId="0" fillId="4" borderId="3" xfId="0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5" xfId="0" applyFill="1" applyBorder="1">
      <alignment vertical="center"/>
    </xf>
    <xf numFmtId="0" fontId="0" fillId="0" borderId="11" xfId="0" applyFill="1" applyBorder="1">
      <alignment vertical="center"/>
    </xf>
    <xf numFmtId="0" fontId="0" fillId="0" borderId="0" xfId="0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0" fillId="0" borderId="12" xfId="0" applyFill="1" applyBorder="1">
      <alignment vertical="center"/>
    </xf>
    <xf numFmtId="0" fontId="3" fillId="2" borderId="0" xfId="0" applyFont="1" applyFill="1">
      <alignment vertical="center"/>
    </xf>
    <xf numFmtId="0" fontId="0" fillId="0" borderId="4" xfId="0" applyBorder="1">
      <alignment vertical="center"/>
    </xf>
    <xf numFmtId="0" fontId="0" fillId="0" borderId="5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9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>
      <alignment vertical="center"/>
    </xf>
    <xf numFmtId="0" fontId="3" fillId="0" borderId="0" xfId="0" applyFont="1">
      <alignment vertical="center"/>
    </xf>
    <xf numFmtId="0" fontId="12" fillId="0" borderId="5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3" fontId="0" fillId="4" borderId="1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5" borderId="3" xfId="0" applyFill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0" fontId="0" fillId="0" borderId="1" xfId="0" applyBorder="1" quotePrefix="1">
      <alignment vertical="center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3"/>
  </sheetPr>
  <dimension ref="A1:Y544"/>
  <sheetViews>
    <sheetView tabSelected="1" zoomScaleSheetLayoutView="60" workbookViewId="0">
      <selection activeCell="L486" sqref="L486"/>
    </sheetView>
  </sheetViews>
  <sheetFormatPr defaultColWidth="9" defaultRowHeight="14.25"/>
  <sheetData>
    <row r="1" spans="2:8">
      <c r="B1" s="1" t="s">
        <v>0</v>
      </c>
      <c r="C1" s="1"/>
      <c r="D1" s="1"/>
      <c r="E1" s="1"/>
      <c r="F1" s="1"/>
      <c r="G1" s="1"/>
      <c r="H1" s="1"/>
    </row>
    <row r="2" spans="2:8">
      <c r="B2" s="1"/>
      <c r="C2" s="1"/>
      <c r="D2" s="1"/>
      <c r="E2" s="1"/>
      <c r="F2" s="1"/>
      <c r="G2" s="1"/>
      <c r="H2" s="1"/>
    </row>
    <row r="4" ht="18.75" spans="1:8">
      <c r="A4" s="2" t="s">
        <v>1</v>
      </c>
      <c r="B4" s="2"/>
      <c r="C4" s="2"/>
      <c r="D4" s="2"/>
      <c r="E4" s="2"/>
      <c r="F4" s="2"/>
      <c r="G4" s="2" t="s">
        <v>2</v>
      </c>
      <c r="H4" s="2"/>
    </row>
    <row r="5" spans="1:7">
      <c r="A5" s="3">
        <v>6.3</v>
      </c>
      <c r="B5" s="3">
        <v>10</v>
      </c>
      <c r="C5" s="3">
        <v>12.5</v>
      </c>
      <c r="D5" s="3">
        <v>16</v>
      </c>
      <c r="E5" s="3">
        <v>20</v>
      </c>
      <c r="F5" s="3">
        <v>25</v>
      </c>
      <c r="G5" s="3">
        <v>31.5</v>
      </c>
    </row>
    <row r="6" spans="9:9">
      <c r="I6" s="40"/>
    </row>
    <row r="7" ht="18.75" spans="1:9">
      <c r="A7" s="2" t="s">
        <v>3</v>
      </c>
      <c r="B7" s="2"/>
      <c r="C7" s="2"/>
      <c r="D7" s="2"/>
      <c r="E7" s="2"/>
      <c r="F7" s="2"/>
      <c r="G7" s="2"/>
      <c r="H7" s="2" t="s">
        <v>4</v>
      </c>
      <c r="I7" s="40"/>
    </row>
    <row r="8" spans="1:9">
      <c r="A8" s="3">
        <v>32</v>
      </c>
      <c r="B8" s="3">
        <v>40</v>
      </c>
      <c r="C8" s="3">
        <v>50</v>
      </c>
      <c r="D8" s="3">
        <v>63</v>
      </c>
      <c r="E8" s="3">
        <v>80</v>
      </c>
      <c r="F8" s="3">
        <v>90</v>
      </c>
      <c r="G8" s="3">
        <v>100</v>
      </c>
      <c r="H8" s="3">
        <v>110</v>
      </c>
      <c r="I8" s="5"/>
    </row>
    <row r="9" spans="1:9">
      <c r="A9" s="3">
        <v>125</v>
      </c>
      <c r="B9" s="3">
        <v>140</v>
      </c>
      <c r="C9" s="3">
        <v>160</v>
      </c>
      <c r="D9" s="3">
        <v>180</v>
      </c>
      <c r="E9" s="3">
        <v>200</v>
      </c>
      <c r="F9" s="3">
        <v>220</v>
      </c>
      <c r="G9" s="3">
        <v>250</v>
      </c>
      <c r="H9" s="3">
        <v>280</v>
      </c>
      <c r="I9" s="5"/>
    </row>
    <row r="10" spans="1:9">
      <c r="A10" s="3">
        <v>320</v>
      </c>
      <c r="B10" s="3">
        <v>360</v>
      </c>
      <c r="C10" s="3">
        <v>380</v>
      </c>
      <c r="D10" s="3">
        <v>400</v>
      </c>
      <c r="E10" s="3">
        <v>420</v>
      </c>
      <c r="F10" s="3">
        <v>450</v>
      </c>
      <c r="G10" s="3">
        <v>500</v>
      </c>
      <c r="H10" s="3"/>
      <c r="I10" s="5"/>
    </row>
    <row r="11" spans="2:9">
      <c r="B11" s="4"/>
      <c r="C11" s="4"/>
      <c r="D11" s="4"/>
      <c r="E11" s="4"/>
      <c r="F11" s="4"/>
      <c r="G11" s="4"/>
      <c r="H11" s="5"/>
      <c r="I11" s="5"/>
    </row>
    <row r="12" ht="18.75" spans="1:9">
      <c r="A12" s="2" t="s">
        <v>5</v>
      </c>
      <c r="B12" s="2"/>
      <c r="C12" s="2"/>
      <c r="D12" s="2"/>
      <c r="E12" s="2"/>
      <c r="F12" s="2"/>
      <c r="G12" s="2"/>
      <c r="H12" s="2" t="s">
        <v>4</v>
      </c>
      <c r="I12" s="40"/>
    </row>
    <row r="13" spans="1:9">
      <c r="A13" s="3">
        <v>16</v>
      </c>
      <c r="B13" s="3">
        <v>18</v>
      </c>
      <c r="C13" s="3">
        <v>20</v>
      </c>
      <c r="D13" s="3">
        <v>22</v>
      </c>
      <c r="E13" s="3">
        <v>25</v>
      </c>
      <c r="F13" s="3">
        <v>28</v>
      </c>
      <c r="G13" s="3">
        <v>36</v>
      </c>
      <c r="H13" s="3">
        <v>40</v>
      </c>
      <c r="I13" s="40"/>
    </row>
    <row r="14" spans="1:9">
      <c r="A14" s="3">
        <v>45</v>
      </c>
      <c r="B14" s="3">
        <v>50</v>
      </c>
      <c r="C14" s="3">
        <v>56</v>
      </c>
      <c r="D14" s="3">
        <v>63</v>
      </c>
      <c r="E14" s="3">
        <v>70</v>
      </c>
      <c r="F14" s="3">
        <v>80</v>
      </c>
      <c r="G14" s="3">
        <v>90</v>
      </c>
      <c r="H14" s="3">
        <v>100</v>
      </c>
      <c r="I14" s="40"/>
    </row>
    <row r="15" spans="1:9">
      <c r="A15" s="3">
        <v>110</v>
      </c>
      <c r="B15" s="3">
        <v>125</v>
      </c>
      <c r="C15" s="3">
        <v>140</v>
      </c>
      <c r="D15" s="3">
        <v>160</v>
      </c>
      <c r="E15" s="3">
        <v>180</v>
      </c>
      <c r="F15" s="3">
        <v>200</v>
      </c>
      <c r="G15" s="3">
        <v>220</v>
      </c>
      <c r="H15" s="3">
        <v>250</v>
      </c>
      <c r="I15" s="40"/>
    </row>
    <row r="16" spans="1:9">
      <c r="A16" s="3">
        <v>280</v>
      </c>
      <c r="B16" s="3">
        <v>300</v>
      </c>
      <c r="C16" s="3">
        <v>320</v>
      </c>
      <c r="D16" s="3">
        <v>360</v>
      </c>
      <c r="E16" s="3">
        <v>380</v>
      </c>
      <c r="F16" s="3">
        <v>400</v>
      </c>
      <c r="G16" s="3">
        <v>420</v>
      </c>
      <c r="H16" s="3">
        <v>450</v>
      </c>
      <c r="I16" s="5"/>
    </row>
    <row r="17" spans="4:9">
      <c r="D17" s="4"/>
      <c r="E17" s="4"/>
      <c r="F17" s="4"/>
      <c r="G17" s="4"/>
      <c r="H17" s="4"/>
      <c r="I17" s="5"/>
    </row>
    <row r="18" ht="18.75" spans="1:9">
      <c r="A18" s="2" t="s">
        <v>6</v>
      </c>
      <c r="B18" s="2"/>
      <c r="C18" s="2"/>
      <c r="D18" s="2"/>
      <c r="E18" s="2"/>
      <c r="F18" s="2"/>
      <c r="G18" s="2"/>
      <c r="H18" s="2" t="s">
        <v>4</v>
      </c>
      <c r="I18" s="40"/>
    </row>
    <row r="19" spans="1:9">
      <c r="A19" s="3" t="s">
        <v>7</v>
      </c>
      <c r="B19" s="3" t="s">
        <v>8</v>
      </c>
      <c r="C19" s="3" t="s">
        <v>9</v>
      </c>
      <c r="D19" s="3" t="s">
        <v>10</v>
      </c>
      <c r="E19" s="3" t="s">
        <v>11</v>
      </c>
      <c r="F19" s="3" t="s">
        <v>12</v>
      </c>
      <c r="G19" s="3" t="s">
        <v>13</v>
      </c>
      <c r="H19" s="6" t="s">
        <v>14</v>
      </c>
      <c r="I19" s="40"/>
    </row>
    <row r="20" spans="1:9">
      <c r="A20" s="3" t="s">
        <v>15</v>
      </c>
      <c r="B20" s="3" t="s">
        <v>16</v>
      </c>
      <c r="C20" s="3" t="s">
        <v>17</v>
      </c>
      <c r="D20" s="3" t="s">
        <v>18</v>
      </c>
      <c r="E20" s="3" t="s">
        <v>19</v>
      </c>
      <c r="F20" s="3" t="s">
        <v>20</v>
      </c>
      <c r="G20" s="3"/>
      <c r="H20" s="3"/>
      <c r="I20" s="5"/>
    </row>
    <row r="22" ht="20.25" spans="1:9">
      <c r="A22" s="7" t="s">
        <v>21</v>
      </c>
      <c r="B22" s="7"/>
      <c r="C22" s="7"/>
      <c r="D22" s="7"/>
      <c r="E22" s="7"/>
      <c r="F22" s="7"/>
      <c r="G22" s="7"/>
      <c r="H22" s="7"/>
      <c r="I22" s="7"/>
    </row>
    <row r="23" ht="16.5" spans="1:9">
      <c r="A23" s="8" t="s">
        <v>22</v>
      </c>
      <c r="B23" s="8" t="s">
        <v>23</v>
      </c>
      <c r="C23" s="8" t="s">
        <v>24</v>
      </c>
      <c r="D23" s="9" t="s">
        <v>25</v>
      </c>
      <c r="E23" s="10"/>
      <c r="F23" s="11"/>
      <c r="G23" s="12" t="s">
        <v>26</v>
      </c>
      <c r="H23" s="13" t="s">
        <v>27</v>
      </c>
      <c r="I23" s="50"/>
    </row>
    <row r="24" spans="1:9">
      <c r="A24" s="14"/>
      <c r="B24" s="14"/>
      <c r="C24" t="s">
        <v>2</v>
      </c>
      <c r="D24" s="15" t="s">
        <v>28</v>
      </c>
      <c r="E24" s="16"/>
      <c r="F24" s="17"/>
      <c r="G24" t="s">
        <v>2</v>
      </c>
      <c r="H24" s="18"/>
      <c r="I24" s="51"/>
    </row>
    <row r="25" spans="1:9">
      <c r="A25" s="19"/>
      <c r="B25" s="19"/>
      <c r="C25" s="20"/>
      <c r="D25" s="21" t="s">
        <v>29</v>
      </c>
      <c r="E25" s="22" t="s">
        <v>30</v>
      </c>
      <c r="F25" s="22" t="s">
        <v>31</v>
      </c>
      <c r="G25" s="20"/>
      <c r="H25" s="23"/>
      <c r="I25" s="52"/>
    </row>
    <row r="26" spans="1:9">
      <c r="A26" s="24">
        <v>45</v>
      </c>
      <c r="B26" s="25" t="s">
        <v>32</v>
      </c>
      <c r="C26" s="24">
        <v>650</v>
      </c>
      <c r="D26" s="24">
        <v>441</v>
      </c>
      <c r="E26" s="24"/>
      <c r="F26" s="24"/>
      <c r="G26" s="24">
        <v>14</v>
      </c>
      <c r="H26" s="23" t="s">
        <v>33</v>
      </c>
      <c r="I26" s="52"/>
    </row>
    <row r="27" spans="1:9">
      <c r="A27" s="24">
        <v>35</v>
      </c>
      <c r="B27" s="26"/>
      <c r="C27" s="24">
        <v>520</v>
      </c>
      <c r="D27" s="24">
        <v>340</v>
      </c>
      <c r="E27" s="24"/>
      <c r="F27" s="24"/>
      <c r="G27" s="24">
        <v>17</v>
      </c>
      <c r="H27" s="27"/>
      <c r="I27" s="53"/>
    </row>
    <row r="28" spans="1:9">
      <c r="A28" s="24">
        <v>45</v>
      </c>
      <c r="B28" s="25" t="s">
        <v>34</v>
      </c>
      <c r="C28" s="24">
        <v>590</v>
      </c>
      <c r="D28" s="24">
        <v>335</v>
      </c>
      <c r="E28" s="24">
        <v>325</v>
      </c>
      <c r="F28" s="24">
        <v>315</v>
      </c>
      <c r="G28" s="24">
        <v>14</v>
      </c>
      <c r="H28" s="23" t="s">
        <v>35</v>
      </c>
      <c r="I28" s="52"/>
    </row>
    <row r="29" spans="1:9">
      <c r="A29" s="24">
        <v>35</v>
      </c>
      <c r="B29" s="28"/>
      <c r="C29" s="24">
        <v>510</v>
      </c>
      <c r="D29" s="24">
        <v>305</v>
      </c>
      <c r="E29" s="24">
        <v>295</v>
      </c>
      <c r="F29" s="24">
        <v>285</v>
      </c>
      <c r="G29" s="24">
        <v>17</v>
      </c>
      <c r="H29" s="27"/>
      <c r="I29" s="53"/>
    </row>
    <row r="30" spans="1:9">
      <c r="A30" s="24" t="s">
        <v>36</v>
      </c>
      <c r="B30" s="28"/>
      <c r="C30" s="24">
        <v>490</v>
      </c>
      <c r="D30" s="24">
        <v>325</v>
      </c>
      <c r="E30" s="24">
        <v>315</v>
      </c>
      <c r="F30" s="24"/>
      <c r="G30" s="24">
        <v>21</v>
      </c>
      <c r="H30" s="29"/>
      <c r="I30" s="54"/>
    </row>
    <row r="31" spans="1:9">
      <c r="A31" s="24" t="s">
        <v>37</v>
      </c>
      <c r="B31" s="28"/>
      <c r="C31" s="24">
        <v>430</v>
      </c>
      <c r="D31" s="24">
        <v>295</v>
      </c>
      <c r="E31" s="24">
        <v>285</v>
      </c>
      <c r="F31" s="24"/>
      <c r="G31" s="24">
        <v>22</v>
      </c>
      <c r="H31" s="29"/>
      <c r="I31" s="54"/>
    </row>
    <row r="32" spans="1:9">
      <c r="A32" s="24">
        <v>20</v>
      </c>
      <c r="B32" s="28"/>
      <c r="C32" s="24">
        <v>390</v>
      </c>
      <c r="D32" s="24">
        <v>245</v>
      </c>
      <c r="E32" s="24">
        <v>235</v>
      </c>
      <c r="F32" s="24">
        <v>225</v>
      </c>
      <c r="G32" s="24">
        <v>20</v>
      </c>
      <c r="H32" s="23" t="s">
        <v>38</v>
      </c>
      <c r="I32" s="52"/>
    </row>
    <row r="33" spans="1:9">
      <c r="A33" s="24">
        <v>10</v>
      </c>
      <c r="B33" s="26"/>
      <c r="C33" s="24">
        <v>335</v>
      </c>
      <c r="D33" s="24">
        <v>205</v>
      </c>
      <c r="E33" s="24">
        <v>195</v>
      </c>
      <c r="F33" s="24">
        <v>185</v>
      </c>
      <c r="G33" s="24">
        <v>24</v>
      </c>
      <c r="H33" s="29"/>
      <c r="I33" s="54"/>
    </row>
    <row r="34" spans="1:9">
      <c r="A34" s="24" t="s">
        <v>39</v>
      </c>
      <c r="B34" s="25" t="s">
        <v>32</v>
      </c>
      <c r="C34" s="24">
        <v>980</v>
      </c>
      <c r="D34" s="24">
        <v>785</v>
      </c>
      <c r="E34" s="24"/>
      <c r="F34" s="24"/>
      <c r="G34" s="24"/>
      <c r="H34" s="23" t="s">
        <v>33</v>
      </c>
      <c r="I34" s="52"/>
    </row>
    <row r="35" spans="1:9">
      <c r="A35" s="24" t="s">
        <v>40</v>
      </c>
      <c r="B35" s="28"/>
      <c r="C35" s="24">
        <v>980</v>
      </c>
      <c r="D35" s="24">
        <v>835</v>
      </c>
      <c r="E35" s="24"/>
      <c r="F35" s="24"/>
      <c r="G35" s="24">
        <v>12</v>
      </c>
      <c r="H35" s="29"/>
      <c r="I35" s="54"/>
    </row>
    <row r="36" spans="1:9">
      <c r="A36" s="24" t="s">
        <v>41</v>
      </c>
      <c r="B36" s="28"/>
      <c r="C36" s="24">
        <v>950</v>
      </c>
      <c r="D36" s="24">
        <v>800</v>
      </c>
      <c r="E36" s="24"/>
      <c r="F36" s="24"/>
      <c r="G36" s="24">
        <v>12</v>
      </c>
      <c r="H36" s="29"/>
      <c r="I36" s="54"/>
    </row>
    <row r="37" spans="1:9">
      <c r="A37" s="24" t="s">
        <v>42</v>
      </c>
      <c r="B37" s="28"/>
      <c r="C37" s="24">
        <v>1000</v>
      </c>
      <c r="D37" s="24">
        <v>850</v>
      </c>
      <c r="E37" s="24"/>
      <c r="F37" s="24"/>
      <c r="G37" s="24">
        <v>12</v>
      </c>
      <c r="H37" s="29"/>
      <c r="I37" s="54"/>
    </row>
    <row r="38" spans="1:9">
      <c r="A38" s="24" t="s">
        <v>43</v>
      </c>
      <c r="B38" s="28"/>
      <c r="C38" s="24">
        <v>1080</v>
      </c>
      <c r="D38" s="24">
        <v>930</v>
      </c>
      <c r="E38" s="24"/>
      <c r="F38" s="24"/>
      <c r="G38" s="24">
        <v>12</v>
      </c>
      <c r="H38" s="29"/>
      <c r="I38" s="54"/>
    </row>
    <row r="39" spans="1:9">
      <c r="A39" s="30" t="s">
        <v>44</v>
      </c>
      <c r="B39" s="28"/>
      <c r="C39" s="24">
        <v>1000</v>
      </c>
      <c r="D39" s="24">
        <v>850</v>
      </c>
      <c r="E39" s="24"/>
      <c r="F39" s="24"/>
      <c r="G39" s="24">
        <v>15</v>
      </c>
      <c r="H39" s="27"/>
      <c r="I39" s="53"/>
    </row>
    <row r="40" spans="1:9">
      <c r="A40" s="31" t="s">
        <v>45</v>
      </c>
      <c r="B40" s="26"/>
      <c r="C40" s="24">
        <v>750</v>
      </c>
      <c r="D40" s="24">
        <v>500</v>
      </c>
      <c r="E40" s="24"/>
      <c r="F40" s="24"/>
      <c r="G40" s="24">
        <v>26</v>
      </c>
      <c r="H40" s="32" t="s">
        <v>46</v>
      </c>
      <c r="I40" s="55"/>
    </row>
    <row r="41" spans="1:9">
      <c r="A41" s="33" t="s">
        <v>47</v>
      </c>
      <c r="B41" s="25" t="s">
        <v>48</v>
      </c>
      <c r="C41" s="24">
        <v>450</v>
      </c>
      <c r="D41" s="24">
        <v>230</v>
      </c>
      <c r="E41" s="24"/>
      <c r="F41" s="24"/>
      <c r="G41" s="24">
        <v>22</v>
      </c>
      <c r="H41" s="23" t="s">
        <v>49</v>
      </c>
      <c r="I41" s="52"/>
    </row>
    <row r="42" spans="1:9">
      <c r="A42" s="33" t="s">
        <v>50</v>
      </c>
      <c r="B42" s="28"/>
      <c r="C42" s="24">
        <v>560</v>
      </c>
      <c r="D42" s="24">
        <v>270</v>
      </c>
      <c r="E42" s="24"/>
      <c r="F42" s="24"/>
      <c r="G42" s="24">
        <v>18</v>
      </c>
      <c r="H42" s="34"/>
      <c r="I42" s="56"/>
    </row>
    <row r="43" spans="1:9">
      <c r="A43" s="33" t="s">
        <v>51</v>
      </c>
      <c r="B43" s="26"/>
      <c r="C43" s="24">
        <v>570</v>
      </c>
      <c r="D43" s="24">
        <v>210</v>
      </c>
      <c r="E43" s="24"/>
      <c r="F43" s="24"/>
      <c r="G43" s="24">
        <v>15</v>
      </c>
      <c r="H43" s="18"/>
      <c r="I43" s="51"/>
    </row>
    <row r="44" spans="1:9">
      <c r="A44" s="33" t="s">
        <v>52</v>
      </c>
      <c r="B44" s="25" t="s">
        <v>53</v>
      </c>
      <c r="C44" s="24" t="s">
        <v>54</v>
      </c>
      <c r="D44" s="24"/>
      <c r="E44" s="24"/>
      <c r="F44" s="24"/>
      <c r="G44" s="24">
        <v>6.5</v>
      </c>
      <c r="H44" s="35" t="s">
        <v>49</v>
      </c>
      <c r="I44" s="46"/>
    </row>
    <row r="45" spans="1:9">
      <c r="A45" s="33" t="s">
        <v>55</v>
      </c>
      <c r="B45" s="36" t="s">
        <v>56</v>
      </c>
      <c r="C45" s="24">
        <v>180</v>
      </c>
      <c r="D45" s="24">
        <v>80</v>
      </c>
      <c r="E45" s="24"/>
      <c r="F45" s="24"/>
      <c r="G45" s="24">
        <v>13</v>
      </c>
      <c r="H45" s="13" t="s">
        <v>49</v>
      </c>
      <c r="I45" s="50"/>
    </row>
    <row r="46" spans="1:9">
      <c r="A46" s="33" t="s">
        <v>57</v>
      </c>
      <c r="B46" s="37"/>
      <c r="C46" s="24">
        <v>320</v>
      </c>
      <c r="D46" s="24">
        <v>160</v>
      </c>
      <c r="E46" s="24"/>
      <c r="F46" s="24"/>
      <c r="G46" s="15">
        <v>15</v>
      </c>
      <c r="H46" s="18"/>
      <c r="I46" s="51"/>
    </row>
    <row r="47" spans="1:9">
      <c r="A47" s="38"/>
      <c r="B47" s="39"/>
      <c r="C47" s="38"/>
      <c r="D47" s="38"/>
      <c r="E47" s="38"/>
      <c r="F47" s="38"/>
      <c r="G47" s="38"/>
      <c r="H47" s="4"/>
      <c r="I47" s="4"/>
    </row>
    <row r="48" spans="1:9">
      <c r="A48" s="39"/>
      <c r="B48" s="5"/>
      <c r="C48" s="39"/>
      <c r="D48" s="39"/>
      <c r="E48" s="39"/>
      <c r="F48" s="39"/>
      <c r="G48" s="39"/>
      <c r="H48" s="40"/>
      <c r="I48" s="40"/>
    </row>
    <row r="49" ht="20.25" spans="1:9">
      <c r="A49" s="41" t="s">
        <v>58</v>
      </c>
      <c r="B49" s="41"/>
      <c r="C49" s="41"/>
      <c r="D49" s="41"/>
      <c r="E49" s="41"/>
      <c r="F49" s="41"/>
      <c r="G49" s="41"/>
      <c r="H49" s="41"/>
      <c r="I49" s="43"/>
    </row>
    <row r="50" spans="9:9">
      <c r="I50" s="43"/>
    </row>
    <row r="51" ht="18.75" spans="1:9">
      <c r="A51" s="42" t="s">
        <v>59</v>
      </c>
      <c r="B51" s="42"/>
      <c r="C51" s="42"/>
      <c r="D51" s="42"/>
      <c r="E51" s="42"/>
      <c r="F51" s="42"/>
      <c r="G51" s="42"/>
      <c r="I51" s="43"/>
    </row>
    <row r="52" ht="18.75" spans="1:9">
      <c r="A52" s="42" t="s">
        <v>60</v>
      </c>
      <c r="B52" s="42"/>
      <c r="C52" s="42"/>
      <c r="D52" s="42"/>
      <c r="E52" s="42"/>
      <c r="F52" s="42"/>
      <c r="G52" s="42"/>
      <c r="I52" s="43"/>
    </row>
    <row r="53" ht="18.75" spans="1:9">
      <c r="A53" s="42" t="s">
        <v>61</v>
      </c>
      <c r="B53" s="42"/>
      <c r="C53" s="42"/>
      <c r="D53" s="42"/>
      <c r="E53" s="42"/>
      <c r="F53" s="42"/>
      <c r="G53" s="42"/>
      <c r="I53" s="43"/>
    </row>
    <row r="54" ht="18.75" spans="1:9">
      <c r="A54" s="42" t="s">
        <v>62</v>
      </c>
      <c r="B54" s="42"/>
      <c r="C54" s="42"/>
      <c r="D54" s="42"/>
      <c r="E54" s="42"/>
      <c r="F54" s="42"/>
      <c r="G54" s="42"/>
      <c r="I54" s="43"/>
    </row>
    <row r="55" ht="18.75" spans="1:9">
      <c r="A55" s="42" t="s">
        <v>63</v>
      </c>
      <c r="B55" s="42"/>
      <c r="C55" s="42"/>
      <c r="D55" s="42"/>
      <c r="E55" s="42"/>
      <c r="F55" s="42"/>
      <c r="G55" s="42"/>
      <c r="I55" s="43"/>
    </row>
    <row r="56" spans="9:9">
      <c r="I56" s="43"/>
    </row>
    <row r="57" spans="1:9">
      <c r="A57" s="39"/>
      <c r="B57" s="39"/>
      <c r="C57" s="39"/>
      <c r="D57" s="39"/>
      <c r="E57" s="39"/>
      <c r="F57" s="39"/>
      <c r="G57" s="43"/>
      <c r="H57" s="43"/>
      <c r="I57" s="43"/>
    </row>
    <row r="58" ht="20.25" spans="1:8">
      <c r="A58" s="41" t="s">
        <v>64</v>
      </c>
      <c r="B58" s="41"/>
      <c r="C58" s="41"/>
      <c r="D58" s="41"/>
      <c r="E58" s="41"/>
      <c r="F58" s="41"/>
      <c r="G58" s="41"/>
      <c r="H58" s="41"/>
    </row>
    <row r="60" spans="1:8">
      <c r="A60" s="44" t="s">
        <v>65</v>
      </c>
      <c r="B60" s="35" t="s">
        <v>66</v>
      </c>
      <c r="C60" s="45"/>
      <c r="D60" s="45"/>
      <c r="E60" s="45"/>
      <c r="F60" s="45"/>
      <c r="G60" s="45"/>
      <c r="H60" s="46"/>
    </row>
    <row r="61" spans="1:8">
      <c r="A61" s="47" t="s">
        <v>67</v>
      </c>
      <c r="B61" s="35" t="s">
        <v>68</v>
      </c>
      <c r="C61" s="45"/>
      <c r="D61" s="45"/>
      <c r="E61" s="45"/>
      <c r="F61" s="45"/>
      <c r="G61" s="45"/>
      <c r="H61" s="46"/>
    </row>
    <row r="62" spans="1:8">
      <c r="A62" s="48"/>
      <c r="B62" s="48">
        <v>6.3</v>
      </c>
      <c r="C62" s="48">
        <v>10</v>
      </c>
      <c r="D62" s="48">
        <v>12.5</v>
      </c>
      <c r="E62" s="48">
        <v>16</v>
      </c>
      <c r="F62" s="48">
        <v>20</v>
      </c>
      <c r="G62" s="48">
        <v>25</v>
      </c>
      <c r="H62" s="48">
        <v>31.5</v>
      </c>
    </row>
    <row r="63" spans="1:8">
      <c r="A63" s="48">
        <v>25</v>
      </c>
      <c r="B63" s="48">
        <f>A63*A63*3.14/4*B62/1000</f>
        <v>3.0909375</v>
      </c>
      <c r="C63" s="48">
        <f>A63*A63*3.14/4*C62/1000</f>
        <v>4.90625</v>
      </c>
      <c r="D63" s="48">
        <f>A63*A63*3.14/4*D62/1000</f>
        <v>6.1328125</v>
      </c>
      <c r="E63" s="48">
        <f>A63*A63*3.14/4*E62/1000</f>
        <v>7.85</v>
      </c>
      <c r="F63" s="48">
        <f>A63*A63*3.14/4*F62/1000</f>
        <v>9.8125</v>
      </c>
      <c r="G63" s="48">
        <f>A63*A63*3.14/4*G62/1000</f>
        <v>12.265625</v>
      </c>
      <c r="H63" s="48">
        <f>A63*A63*3.14/4*H62/1000</f>
        <v>15.4546875</v>
      </c>
    </row>
    <row r="64" spans="1:8">
      <c r="A64" s="49">
        <v>32</v>
      </c>
      <c r="B64" s="49">
        <f>A64*A64*3.14/4*B62/1000</f>
        <v>5.064192</v>
      </c>
      <c r="C64" s="49">
        <f>A64*A64*3.14/4*C62/1000</f>
        <v>8.0384</v>
      </c>
      <c r="D64" s="49">
        <f>A64*A64*3.14/4*D62/1000</f>
        <v>10.048</v>
      </c>
      <c r="E64" s="49">
        <f>A64*A64*3.14/4*E62/1000</f>
        <v>12.86144</v>
      </c>
      <c r="F64" s="49">
        <f>A64*A64*3.14/4*F62/1000</f>
        <v>16.0768</v>
      </c>
      <c r="G64" s="49">
        <f>A64*A64*3.14/4*G62/1000</f>
        <v>20.096</v>
      </c>
      <c r="H64" s="49">
        <f>A64*A64*3.14/4*H62/1000</f>
        <v>25.32096</v>
      </c>
    </row>
    <row r="65" spans="1:8">
      <c r="A65" s="48">
        <v>40</v>
      </c>
      <c r="B65" s="48">
        <f>A65*A65*3.14/4*B62/1000</f>
        <v>7.9128</v>
      </c>
      <c r="C65" s="48">
        <f>A65*A65*3.14/4*C62/1000</f>
        <v>12.56</v>
      </c>
      <c r="D65" s="48">
        <f>A65*A65*3.14/4*D62/1000</f>
        <v>15.7</v>
      </c>
      <c r="E65" s="48">
        <f>A65*A65*3.14/4*E62/1000</f>
        <v>20.096</v>
      </c>
      <c r="F65" s="48">
        <f>A65*A65*3.14/4*F62/1000</f>
        <v>25.12</v>
      </c>
      <c r="G65" s="48">
        <f>A65*A65*3.14/4*G62/1000</f>
        <v>31.4</v>
      </c>
      <c r="H65" s="48">
        <f>A65*A65*3.14/4*H62/1000</f>
        <v>39.564</v>
      </c>
    </row>
    <row r="66" spans="1:8">
      <c r="A66" s="57">
        <v>50</v>
      </c>
      <c r="B66" s="57">
        <f>A66*A66*3.14/4*B62/1000</f>
        <v>12.36375</v>
      </c>
      <c r="C66" s="57">
        <f>A66*A66*3.14/4*C62/1000</f>
        <v>19.625</v>
      </c>
      <c r="D66" s="57">
        <f>A66*A66*3.14/4*D62/1000</f>
        <v>24.53125</v>
      </c>
      <c r="E66" s="57">
        <f>A66*A66*3.14/4*E62/1000</f>
        <v>31.4</v>
      </c>
      <c r="F66" s="57">
        <f>A66*A66*3.14/4*F62/1000</f>
        <v>39.25</v>
      </c>
      <c r="G66" s="57">
        <f>A66*A66*3.14/4*G62/1000</f>
        <v>49.0625</v>
      </c>
      <c r="H66" s="57">
        <f>A66*A66*3.14/4*H62/1000</f>
        <v>61.81875</v>
      </c>
    </row>
    <row r="67" spans="1:8">
      <c r="A67" s="48">
        <v>63</v>
      </c>
      <c r="B67" s="48">
        <f>A67*A67*3.14/4*B62/1000</f>
        <v>19.6286895</v>
      </c>
      <c r="C67" s="48">
        <f>A67*A67*3.14/4*C62/1000</f>
        <v>31.15665</v>
      </c>
      <c r="D67" s="48">
        <f>A67*A67*3.14/4*D62/1000</f>
        <v>38.9458125</v>
      </c>
      <c r="E67" s="48">
        <f>A67*A67*3.14/4*E62/1000</f>
        <v>49.85064</v>
      </c>
      <c r="F67" s="48">
        <f>A67*A67*3.14/4*F62/1000</f>
        <v>62.3133</v>
      </c>
      <c r="G67" s="48">
        <f>A67*A67*3.14/4*G62/1000</f>
        <v>77.891625</v>
      </c>
      <c r="H67" s="48">
        <f>A67*A67*3.14/4*H62/1000</f>
        <v>98.1434475</v>
      </c>
    </row>
    <row r="68" spans="1:8">
      <c r="A68" s="49">
        <v>80</v>
      </c>
      <c r="B68" s="49">
        <f>A68*A68*3.14/4*B62/1000</f>
        <v>31.6512</v>
      </c>
      <c r="C68" s="49">
        <f>A68*A68*3.14/4*C62/1000</f>
        <v>50.24</v>
      </c>
      <c r="D68" s="49">
        <f>A68*A68*3.14/4*D62/1000</f>
        <v>62.8</v>
      </c>
      <c r="E68" s="49">
        <f>A68*A68*3.14/4*E62/1000</f>
        <v>80.384</v>
      </c>
      <c r="F68" s="49">
        <f>A68*A68*3.14/4*F62/1000</f>
        <v>100.48</v>
      </c>
      <c r="G68" s="49">
        <f>A68*A68*3.14/4*G62/1000</f>
        <v>125.6</v>
      </c>
      <c r="H68" s="49">
        <f>A68*A68*3.14/4*H62/1000</f>
        <v>158.256</v>
      </c>
    </row>
    <row r="69" spans="1:8">
      <c r="A69" s="48">
        <v>90</v>
      </c>
      <c r="B69" s="48">
        <f>A69*A69*3.14/4*B62/1000</f>
        <v>40.05855</v>
      </c>
      <c r="C69" s="48">
        <f>A69*A69*3.14/4*C62/1000</f>
        <v>63.585</v>
      </c>
      <c r="D69" s="48">
        <f>A69*A69*3.14/4*D62/1000</f>
        <v>79.48125</v>
      </c>
      <c r="E69" s="48">
        <f>A69*A69*3.14/4*E62/1000</f>
        <v>101.736</v>
      </c>
      <c r="F69" s="48">
        <f>A69*A69*3.14/4*F62/1000</f>
        <v>127.17</v>
      </c>
      <c r="G69" s="48">
        <f>A69*A69*3.14/4*G62/1000</f>
        <v>158.9625</v>
      </c>
      <c r="H69" s="48">
        <f>A69*A69*3.14/4*H62/1000</f>
        <v>200.29275</v>
      </c>
    </row>
    <row r="70" spans="1:8">
      <c r="A70" s="57">
        <v>100</v>
      </c>
      <c r="B70" s="57">
        <f>A70*A70*3.14/4*B62/1000</f>
        <v>49.455</v>
      </c>
      <c r="C70" s="57">
        <f>A70*A70*3.14/4*C62/1000</f>
        <v>78.5</v>
      </c>
      <c r="D70" s="57">
        <f>A70*A70*3.14/4*D62/1000</f>
        <v>98.125</v>
      </c>
      <c r="E70" s="57">
        <f>A70*A70*3.14/4*E62/1000</f>
        <v>125.6</v>
      </c>
      <c r="F70" s="57">
        <f>A70*A70*3.14/4*F62/1000</f>
        <v>157</v>
      </c>
      <c r="G70" s="57">
        <f>A70*A70*3.14/4*G62/1000</f>
        <v>196.25</v>
      </c>
      <c r="H70" s="57">
        <f>A70*A70*3.14/4*H62/1000</f>
        <v>247.275</v>
      </c>
    </row>
    <row r="71" spans="1:8">
      <c r="A71" s="48">
        <v>110</v>
      </c>
      <c r="B71" s="48">
        <f>A71*A71*3.14/4*B62/1000</f>
        <v>59.84055</v>
      </c>
      <c r="C71" s="48">
        <f>A71*A71*3.14/4*C62/1000</f>
        <v>94.985</v>
      </c>
      <c r="D71" s="48">
        <f>A71*A71*3.14/4*D62/1000</f>
        <v>118.73125</v>
      </c>
      <c r="E71" s="48">
        <f>A71*A71*3.14/4*E62/1000</f>
        <v>151.976</v>
      </c>
      <c r="F71" s="48">
        <f>A71*A71*3.14/4*F62/1000</f>
        <v>189.97</v>
      </c>
      <c r="G71" s="48">
        <f>A71*A71*3.14/4*G62/1000</f>
        <v>237.4625</v>
      </c>
      <c r="H71" s="48">
        <f>A71*A71*3.14/4*H62/1000</f>
        <v>299.20275</v>
      </c>
    </row>
    <row r="72" spans="1:8">
      <c r="A72" s="49">
        <v>125</v>
      </c>
      <c r="B72" s="49">
        <f>A72*A72*3.14/4*B62/1000</f>
        <v>77.2734375</v>
      </c>
      <c r="C72" s="49">
        <f>A72*A72*3.14/4*C62/1000</f>
        <v>122.65625</v>
      </c>
      <c r="D72" s="49">
        <f>A72*A72*3.14/4*D62/1000</f>
        <v>153.3203125</v>
      </c>
      <c r="E72" s="49">
        <f>A72*A72*3.14/4*E62/1000</f>
        <v>196.25</v>
      </c>
      <c r="F72" s="49">
        <f>A72*A72*3.14/4*F62/1000</f>
        <v>245.3125</v>
      </c>
      <c r="G72" s="49">
        <f>A72*A72*3.14/4*G62/1000</f>
        <v>306.640625</v>
      </c>
      <c r="H72" s="49">
        <f>A72*A72*3.14/4*H62/1000</f>
        <v>386.3671875</v>
      </c>
    </row>
    <row r="73" spans="1:8">
      <c r="A73" s="48">
        <v>140</v>
      </c>
      <c r="B73" s="48">
        <f>A73*A73*3.14/4*B62/1000</f>
        <v>96.9318</v>
      </c>
      <c r="C73" s="48">
        <f>A73*A73*3.14/4*C62/1000</f>
        <v>153.86</v>
      </c>
      <c r="D73" s="48">
        <f>A73*A73*3.14/4*D62/1000</f>
        <v>192.325</v>
      </c>
      <c r="E73" s="48">
        <f>A73*A73*3.14/4*E62/1000</f>
        <v>246.176</v>
      </c>
      <c r="F73" s="48">
        <f>A73*A73*3.14/4*F62/1000</f>
        <v>307.72</v>
      </c>
      <c r="G73" s="48">
        <f>A73*A73*3.14/4*G62/1000</f>
        <v>384.65</v>
      </c>
      <c r="H73" s="48">
        <f>A73*A73*3.14/4*H62/1000</f>
        <v>484.659</v>
      </c>
    </row>
    <row r="74" spans="1:8">
      <c r="A74" s="57">
        <v>160</v>
      </c>
      <c r="B74" s="57">
        <f>A74*A74*3.14/4*B62/1000</f>
        <v>126.6048</v>
      </c>
      <c r="C74" s="57">
        <f>A74*A74*3.14/4*C62/1000</f>
        <v>200.96</v>
      </c>
      <c r="D74" s="57">
        <f>A74*A74*3.14/4*D62/1000</f>
        <v>251.2</v>
      </c>
      <c r="E74" s="57">
        <f>A74*A74*3.14/4*E62/1000</f>
        <v>321.536</v>
      </c>
      <c r="F74" s="57">
        <f>A74*A74*3.14/4*F62/1000</f>
        <v>401.92</v>
      </c>
      <c r="G74" s="57">
        <f>A74*A74*3.14/4*G62/1000</f>
        <v>502.4</v>
      </c>
      <c r="H74" s="57">
        <f>A74*A74*3.14/4*H62/1000</f>
        <v>633.024</v>
      </c>
    </row>
    <row r="75" spans="1:8">
      <c r="A75" s="48">
        <v>180</v>
      </c>
      <c r="B75" s="48">
        <f>A75*A75*3.14/4*B62/1000</f>
        <v>160.2342</v>
      </c>
      <c r="C75" s="48">
        <f>A75*A75*3.14/4*C62/1000</f>
        <v>254.34</v>
      </c>
      <c r="D75" s="48">
        <f>A75*A75*3.14/4*D62/1000</f>
        <v>317.925</v>
      </c>
      <c r="E75" s="48">
        <f>A75*A75*3.14/4*E62/1000</f>
        <v>406.944</v>
      </c>
      <c r="F75" s="48">
        <f>A75*A75*3.14/4*F62/1000</f>
        <v>508.68</v>
      </c>
      <c r="G75" s="48">
        <f>A75*A75*3.14/4*G62/1000</f>
        <v>635.85</v>
      </c>
      <c r="H75" s="48">
        <f>A75*A75*3.14/4*H62/1000</f>
        <v>801.171</v>
      </c>
    </row>
    <row r="76" spans="1:8">
      <c r="A76" s="49">
        <v>200</v>
      </c>
      <c r="B76" s="49">
        <f>A76*A76*3.14/4*B62/1000</f>
        <v>197.82</v>
      </c>
      <c r="C76" s="49">
        <f>A76*A76*3.14/4*C62/1000</f>
        <v>314</v>
      </c>
      <c r="D76" s="49">
        <f>A76*A76*3.14/4*D62/1000</f>
        <v>392.5</v>
      </c>
      <c r="E76" s="49">
        <f>A76*A76*3.14/4*E62/1000</f>
        <v>502.4</v>
      </c>
      <c r="F76" s="49">
        <f>A76*A76*3.14/4*F62/1000</f>
        <v>628</v>
      </c>
      <c r="G76" s="49">
        <f>A76*A76*3.14/4*G62/1000</f>
        <v>785</v>
      </c>
      <c r="H76" s="49">
        <f>A76*A76*3.14/4*H62/1000</f>
        <v>989.1</v>
      </c>
    </row>
    <row r="77" spans="1:8">
      <c r="A77" s="48">
        <v>220</v>
      </c>
      <c r="B77" s="48">
        <f>A77*A77*3.14/4*B62/1000</f>
        <v>239.3622</v>
      </c>
      <c r="C77" s="48">
        <f>A77*A77*3.14/4*C62/1000</f>
        <v>379.94</v>
      </c>
      <c r="D77" s="48">
        <f>A77*A77*3.14/4*D62/1000</f>
        <v>474.925</v>
      </c>
      <c r="E77" s="48">
        <f>A77*A77*3.14/4*E62/1000</f>
        <v>607.904</v>
      </c>
      <c r="F77" s="48">
        <f>A77*A77*3.14/4*F62/1000</f>
        <v>759.88</v>
      </c>
      <c r="G77" s="48">
        <f>A77*A77*3.14/4*G62/1000</f>
        <v>949.85</v>
      </c>
      <c r="H77" s="48">
        <f>A77*A77*3.14/4*H62/1000</f>
        <v>1196.811</v>
      </c>
    </row>
    <row r="78" spans="1:8">
      <c r="A78" s="57">
        <v>250</v>
      </c>
      <c r="B78" s="57">
        <f>A78*A78*3.14/4*B62/1000</f>
        <v>309.09375</v>
      </c>
      <c r="C78" s="57">
        <f>A78*A78*3.14/4*C62/1000</f>
        <v>490.625</v>
      </c>
      <c r="D78" s="57">
        <f>A78*A78*3.14/4*D62/1000</f>
        <v>613.28125</v>
      </c>
      <c r="E78" s="57">
        <f>A78*A78*3.14/4*E62/1000</f>
        <v>785</v>
      </c>
      <c r="F78" s="57">
        <f>A78*A78*3.14/4*F62/1000</f>
        <v>981.25</v>
      </c>
      <c r="G78" s="57">
        <f>A78*A78*3.14/4*G62/1000</f>
        <v>1226.5625</v>
      </c>
      <c r="H78" s="57">
        <f>A78*A78*3.14/4*H62/1000</f>
        <v>1545.46875</v>
      </c>
    </row>
    <row r="79" spans="1:8">
      <c r="A79" s="48">
        <v>280</v>
      </c>
      <c r="B79" s="48">
        <f>A79*A79*3.14/4*B62/1000</f>
        <v>387.7272</v>
      </c>
      <c r="C79" s="48">
        <f>A79*A79*3.14/4*C62/1000</f>
        <v>615.44</v>
      </c>
      <c r="D79" s="48">
        <f>A79*A79*3.14/4*D62/1000</f>
        <v>769.3</v>
      </c>
      <c r="E79" s="48">
        <f>A79*A79*3.14/4*E62/1000</f>
        <v>984.704</v>
      </c>
      <c r="F79" s="48">
        <f>A79*A79*3.14/4*F62/1000</f>
        <v>1230.88</v>
      </c>
      <c r="G79" s="48">
        <f>A79*A79*3.14/4*G62/1000</f>
        <v>1538.6</v>
      </c>
      <c r="H79" s="48">
        <f>A79*A79*3.14/4*H62/1000</f>
        <v>1938.636</v>
      </c>
    </row>
    <row r="80" spans="1:8">
      <c r="A80" s="49">
        <v>320</v>
      </c>
      <c r="B80" s="49">
        <f>A80*A80*3.14/4*B62/1000</f>
        <v>506.4192</v>
      </c>
      <c r="C80" s="49">
        <f>A80*A80*3.14/4*C62/1000</f>
        <v>803.84</v>
      </c>
      <c r="D80" s="49">
        <f>A80*A80*3.14/4*D62/1000</f>
        <v>1004.8</v>
      </c>
      <c r="E80" s="49">
        <f>A80*A80*3.14/4*E62/1000</f>
        <v>1286.144</v>
      </c>
      <c r="F80" s="49">
        <f>A80*A80*3.14/4*F62/1000</f>
        <v>1607.68</v>
      </c>
      <c r="G80" s="49">
        <f>A80*A80*3.14/4*G62/1000</f>
        <v>2009.6</v>
      </c>
      <c r="H80" s="49">
        <f>A80*A80*3.14/4*H62/1000</f>
        <v>2532.096</v>
      </c>
    </row>
    <row r="81" spans="1:8">
      <c r="A81" s="48">
        <v>360</v>
      </c>
      <c r="B81" s="48">
        <f>A81*A81*3.14/4*B62/1000</f>
        <v>640.9368</v>
      </c>
      <c r="C81" s="48">
        <f>A81*A81*3.14/4*C62/1000</f>
        <v>1017.36</v>
      </c>
      <c r="D81" s="48">
        <f>A81*A81*3.14/4*D62/1000</f>
        <v>1271.7</v>
      </c>
      <c r="E81" s="48">
        <f>A81*A81*3.14/4*E62/1000</f>
        <v>1627.776</v>
      </c>
      <c r="F81" s="48">
        <f>A81*A81*3.14/4*F62/1000</f>
        <v>2034.72</v>
      </c>
      <c r="G81" s="48">
        <f>A81*A81*3.14/4*G62/1000</f>
        <v>2543.4</v>
      </c>
      <c r="H81" s="48">
        <f>A81*A81*3.14/4*H62/1000</f>
        <v>3204.684</v>
      </c>
    </row>
    <row r="82" spans="1:8">
      <c r="A82" s="57">
        <v>380</v>
      </c>
      <c r="B82" s="57">
        <f>A82*A82*3.14/4*B62/1000</f>
        <v>714.1302</v>
      </c>
      <c r="C82" s="57">
        <f>A82*A82*3.14/4*C62/1000</f>
        <v>1133.54</v>
      </c>
      <c r="D82" s="57">
        <f>A82*A82*3.14/4*D62/1000</f>
        <v>1416.925</v>
      </c>
      <c r="E82" s="57">
        <f>A82*A82*3.14/4*E62/1000</f>
        <v>1813.664</v>
      </c>
      <c r="F82" s="57">
        <f>A82*A82*3.14/4*F62/1000</f>
        <v>2267.08</v>
      </c>
      <c r="G82" s="57">
        <f>A82*A82*3.14/4*G62/1000</f>
        <v>2833.85</v>
      </c>
      <c r="H82" s="57">
        <f>A82*A82*3.14/4*H62/1000</f>
        <v>3570.651</v>
      </c>
    </row>
    <row r="83" spans="1:8">
      <c r="A83" s="48">
        <v>400</v>
      </c>
      <c r="B83" s="48">
        <f>A83*A83*3.14/4*B62/1000</f>
        <v>791.28</v>
      </c>
      <c r="C83" s="48">
        <f>A83*A83*3.14/4*C62/1000</f>
        <v>1256</v>
      </c>
      <c r="D83" s="48">
        <f>A83*A83*3.14/4*D62/1000</f>
        <v>1570</v>
      </c>
      <c r="E83" s="48">
        <f>A83*A83*3.14/4*E62/1000</f>
        <v>2009.6</v>
      </c>
      <c r="F83" s="48">
        <f>A83*A83*3.14/4*F62/1000</f>
        <v>2512</v>
      </c>
      <c r="G83" s="48">
        <f>A83*A83*3.14/4*G62/1000</f>
        <v>3140</v>
      </c>
      <c r="H83" s="48">
        <f>A83*A83*3.14/4*H62/1000</f>
        <v>3956.4</v>
      </c>
    </row>
    <row r="84" spans="1:8">
      <c r="A84" s="49">
        <v>420</v>
      </c>
      <c r="B84" s="49">
        <f>A84*A84*3.14/4*B62/1000</f>
        <v>872.3862</v>
      </c>
      <c r="C84" s="49">
        <f>A84*A84*3.14/4*C62/1000</f>
        <v>1384.74</v>
      </c>
      <c r="D84" s="49">
        <f>A84*A84*3.14/4*D62/1000</f>
        <v>1730.925</v>
      </c>
      <c r="E84" s="49">
        <f>A84*A84*3.14/4*E62/1000</f>
        <v>2215.584</v>
      </c>
      <c r="F84" s="49">
        <f>A84*A84*3.14/4*F62/1000</f>
        <v>2769.48</v>
      </c>
      <c r="G84" s="49">
        <f>A84*A84*3.14/4*G62/1000</f>
        <v>3461.85</v>
      </c>
      <c r="H84" s="49">
        <f>A84*A84*3.14/4*H62/1000</f>
        <v>4361.931</v>
      </c>
    </row>
    <row r="85" spans="1:8">
      <c r="A85" s="48">
        <v>460</v>
      </c>
      <c r="B85" s="48">
        <f>A85*A85*3.14/4*B62/1000</f>
        <v>1046.4678</v>
      </c>
      <c r="C85" s="48">
        <f>A85*A85*3.14/4*C62/1000</f>
        <v>1661.06</v>
      </c>
      <c r="D85" s="48">
        <f>A85*A85*3.14/4*D62/1000</f>
        <v>2076.325</v>
      </c>
      <c r="E85" s="48">
        <f>A85*A85*3.14/4*E62/1000</f>
        <v>2657.696</v>
      </c>
      <c r="F85" s="48">
        <f>A85*A85*3.14/4*F62/1000</f>
        <v>3322.12</v>
      </c>
      <c r="G85" s="48">
        <f>A85*A85*3.14/4*G62/1000</f>
        <v>4152.65</v>
      </c>
      <c r="H85" s="48">
        <f>A85*A85*3.14/4*H62/1000</f>
        <v>5232.339</v>
      </c>
    </row>
    <row r="86" spans="1:8">
      <c r="A86" s="57">
        <v>480</v>
      </c>
      <c r="B86" s="57">
        <f>A86*A86*3.14/4*B62/1000</f>
        <v>1139.4432</v>
      </c>
      <c r="C86" s="57">
        <f>A86*A86*3.14/4*C62/1000</f>
        <v>1808.64</v>
      </c>
      <c r="D86" s="57">
        <f>A86*A86*3.14/4*D62/1000</f>
        <v>2260.8</v>
      </c>
      <c r="E86" s="57">
        <f>A86*A86*3.14/4*E62/1000</f>
        <v>2893.824</v>
      </c>
      <c r="F86" s="57">
        <f>A86*A86*3.14/4*F62/1000</f>
        <v>3617.28</v>
      </c>
      <c r="G86" s="57">
        <f>A86*A86*3.14/4*G62/1000</f>
        <v>4521.6</v>
      </c>
      <c r="H86" s="57">
        <f>A86*A86*3.14/4*H62/1000</f>
        <v>5697.216</v>
      </c>
    </row>
    <row r="87" spans="1:8">
      <c r="A87" s="48">
        <v>500</v>
      </c>
      <c r="B87" s="48">
        <f>A87*A87*3.14/4*B62/1000</f>
        <v>1236.375</v>
      </c>
      <c r="C87" s="48">
        <f>A87*A87*3.14/4*C62/1000</f>
        <v>1962.5</v>
      </c>
      <c r="D87" s="48">
        <f>A87*A87*3.14/4*D62/1000</f>
        <v>2453.125</v>
      </c>
      <c r="E87" s="48">
        <f>A87*A87*3.14/4*E62/1000</f>
        <v>3140</v>
      </c>
      <c r="F87" s="48">
        <f>A87*A87*3.14/4*F62/1000</f>
        <v>3925</v>
      </c>
      <c r="G87" s="48">
        <f>A87*A87*3.14/4*G62/1000</f>
        <v>4906.25</v>
      </c>
      <c r="H87" s="48">
        <f>A87*A87*3.14/4*H62/1000</f>
        <v>6181.875</v>
      </c>
    </row>
    <row r="90" ht="18.75" spans="1:7">
      <c r="A90" s="42"/>
      <c r="B90" s="42"/>
      <c r="C90" s="42"/>
      <c r="D90" s="42"/>
      <c r="E90" s="42"/>
      <c r="F90" s="42"/>
      <c r="G90" s="42"/>
    </row>
    <row r="93" ht="20.25" spans="1:9">
      <c r="A93" s="41" t="s">
        <v>69</v>
      </c>
      <c r="B93" s="41"/>
      <c r="C93" s="41"/>
      <c r="D93" s="41"/>
      <c r="E93" s="41"/>
      <c r="F93" s="41"/>
      <c r="G93" s="41"/>
      <c r="H93" s="41"/>
      <c r="I93" s="41"/>
    </row>
    <row r="95" spans="1:9">
      <c r="A95" s="44" t="s">
        <v>65</v>
      </c>
      <c r="B95" s="58" t="s">
        <v>70</v>
      </c>
      <c r="C95" s="58" t="s">
        <v>71</v>
      </c>
      <c r="D95" s="6" t="s">
        <v>72</v>
      </c>
      <c r="E95" s="59"/>
      <c r="F95" s="59"/>
      <c r="G95" s="59"/>
      <c r="H95" s="59"/>
      <c r="I95" s="17"/>
    </row>
    <row r="96" spans="1:9">
      <c r="A96" s="60" t="s">
        <v>67</v>
      </c>
      <c r="B96" s="28"/>
      <c r="C96" s="60" t="s">
        <v>67</v>
      </c>
      <c r="D96" s="6" t="s">
        <v>73</v>
      </c>
      <c r="E96" s="59"/>
      <c r="F96" s="59"/>
      <c r="G96" s="59"/>
      <c r="H96" s="59"/>
      <c r="I96" s="17"/>
    </row>
    <row r="97" spans="1:9">
      <c r="A97" s="26"/>
      <c r="B97" s="26"/>
      <c r="C97" s="26"/>
      <c r="D97" s="3">
        <v>6.3</v>
      </c>
      <c r="E97" s="3">
        <v>10</v>
      </c>
      <c r="F97" s="3">
        <v>16</v>
      </c>
      <c r="G97" s="3">
        <v>20</v>
      </c>
      <c r="H97" s="3">
        <v>25</v>
      </c>
      <c r="I97" s="3">
        <v>31.5</v>
      </c>
    </row>
    <row r="98" spans="1:9">
      <c r="A98" s="58">
        <v>25</v>
      </c>
      <c r="B98" s="3">
        <v>1.33</v>
      </c>
      <c r="C98" s="3">
        <v>12</v>
      </c>
      <c r="D98" s="3">
        <f>(A98*A98-C98*C98)*3.14/4*D97/1000</f>
        <v>2.3787855</v>
      </c>
      <c r="E98" s="3">
        <f>(A98*A98-C98*C98)*3.14/4*E97/1000</f>
        <v>3.77585</v>
      </c>
      <c r="F98" s="3">
        <f>(A98*A98-C98*C98)*3.14/4*F97/1000</f>
        <v>6.04136</v>
      </c>
      <c r="G98" s="3">
        <f>(A98*A98-C98*C98)*3.14/4*G97/1000</f>
        <v>7.5517</v>
      </c>
      <c r="H98" s="3">
        <f>(A98*A98-C98*C98)*3.14/4*H97/1000</f>
        <v>9.439625</v>
      </c>
      <c r="I98" s="3">
        <f>(A98*A98-C98*C98)*3.14/4*I97/1000</f>
        <v>11.8939275</v>
      </c>
    </row>
    <row r="99" spans="1:9">
      <c r="A99" s="28"/>
      <c r="B99" s="3">
        <v>1.46</v>
      </c>
      <c r="C99" s="61">
        <v>14</v>
      </c>
      <c r="D99" s="61">
        <f>(A98*A98-C99*C99)*3.14/4*D97/1000</f>
        <v>2.1216195</v>
      </c>
      <c r="E99" s="61">
        <f>(A98*A98-C99*C99)*3.14/4*E97/1000</f>
        <v>3.36765</v>
      </c>
      <c r="F99" s="61">
        <f>(A98*A98-C99*C99)*3.14/4*F97/1000</f>
        <v>5.38824</v>
      </c>
      <c r="G99" s="61">
        <f>(A98*A98-C99*C99)*3.14/4*G97/1000</f>
        <v>6.7353</v>
      </c>
      <c r="H99" s="61">
        <f>(A98*A98-C99*C99)*3.14/4*H97/1000</f>
        <v>8.419125</v>
      </c>
      <c r="I99" s="61">
        <f>(A98*A98-C99*C99)*3.14/4*I97/1000</f>
        <v>10.6080975</v>
      </c>
    </row>
    <row r="100" spans="1:9">
      <c r="A100" s="26"/>
      <c r="B100" s="3">
        <v>2</v>
      </c>
      <c r="C100" s="3">
        <v>18</v>
      </c>
      <c r="D100" s="3">
        <f>(A98*A98-C100*C100)*3.14/4*D97/1000</f>
        <v>1.4885955</v>
      </c>
      <c r="E100" s="3">
        <f>(A98*A98-C100*C100)*3.14/4*E97/1000</f>
        <v>2.36285</v>
      </c>
      <c r="F100" s="3">
        <f>(A98*A98-C100*C100)*3.14/4*F97/1000</f>
        <v>3.78056</v>
      </c>
      <c r="G100" s="3">
        <f>(A98*A98-C100*C100)*3.14/4*G97/1000</f>
        <v>4.7257</v>
      </c>
      <c r="H100" s="3">
        <f>(A98*A98-C100*C100)*3.14/4*H97/1000</f>
        <v>5.907125</v>
      </c>
      <c r="I100" s="3">
        <f>(A98*A98-C100*C100)*3.14/4*I97/1000</f>
        <v>7.4429775</v>
      </c>
    </row>
    <row r="101" spans="1:9">
      <c r="A101" s="58">
        <v>40</v>
      </c>
      <c r="B101" s="3">
        <v>1.33</v>
      </c>
      <c r="C101" s="61">
        <v>20</v>
      </c>
      <c r="D101" s="61">
        <f>(A101*A101-C101*C101)*3.14/4*D97/1000</f>
        <v>5.9346</v>
      </c>
      <c r="E101" s="61">
        <f>(A101*A101-C101*C101)*3.14/4*E97/1000</f>
        <v>9.42</v>
      </c>
      <c r="F101" s="61">
        <f>(A101*A101-C101*C101)*3.14/4*F97/1000</f>
        <v>15.072</v>
      </c>
      <c r="G101" s="61">
        <f>(A101*A101-C101*C101)*3.14/4*G97/1000</f>
        <v>18.84</v>
      </c>
      <c r="H101" s="61">
        <f>(A101*A101-C101*C101)*3.14/4*H97/1000</f>
        <v>23.55</v>
      </c>
      <c r="I101" s="61">
        <f>(A101*A101-C101*C101)*3.14/4*I97/1000</f>
        <v>29.673</v>
      </c>
    </row>
    <row r="102" spans="1:9">
      <c r="A102" s="28"/>
      <c r="B102" s="3">
        <v>1.46</v>
      </c>
      <c r="C102" s="24">
        <v>22</v>
      </c>
      <c r="D102" s="3">
        <f>(A101*A101-POWER(C102,2))*3.14/4*D97/1000</f>
        <v>5.519178</v>
      </c>
      <c r="E102" s="3">
        <f>(A101*A101-POWER(C102,2))*3.14/4*E97/1000</f>
        <v>8.7606</v>
      </c>
      <c r="F102" s="3">
        <f>(A101*A101-POWER(C102,2))*3.14/4*F97/1000</f>
        <v>14.01696</v>
      </c>
      <c r="G102" s="3">
        <f>(A101*A101-POWER(C102,2))*3.14/4*G97/1000</f>
        <v>17.5212</v>
      </c>
      <c r="H102" s="3">
        <f>(A101*A101-POWER(C102,2))*3.14/4*H97/1000</f>
        <v>21.9015</v>
      </c>
      <c r="I102" s="3">
        <f>(A101*A101-POWER(C102,2))*3.14/4*I97/1000</f>
        <v>27.59589</v>
      </c>
    </row>
    <row r="103" spans="1:9">
      <c r="A103" s="26"/>
      <c r="B103" s="3">
        <v>2</v>
      </c>
      <c r="C103" s="61">
        <v>28</v>
      </c>
      <c r="D103" s="61">
        <f>(A101*A101-POWER(C103,2))*3.14/4*D97/1000</f>
        <v>4.035528</v>
      </c>
      <c r="E103" s="61">
        <f>(A101*A101-POWER(C103,2))*3.14/4*E97/1000</f>
        <v>6.4056</v>
      </c>
      <c r="F103" s="61">
        <f>(A101*A101-POWER(C103,2))*3.14/4*F97/1000</f>
        <v>10.24896</v>
      </c>
      <c r="G103" s="61">
        <f>(A101*A101-POWER(C103,2))*3.14/4*G97/1000</f>
        <v>12.8112</v>
      </c>
      <c r="H103" s="61">
        <f>(A101*A101-POWER(C103,2))*3.14/4*H97/1000</f>
        <v>16.014</v>
      </c>
      <c r="I103" s="61">
        <f>(A101*A101-POWER(C103,2))*3.14/4*I97/1000</f>
        <v>20.17764</v>
      </c>
    </row>
    <row r="104" spans="1:9">
      <c r="A104" s="58">
        <v>50</v>
      </c>
      <c r="B104" s="3">
        <v>1.33</v>
      </c>
      <c r="C104" s="24">
        <v>25</v>
      </c>
      <c r="D104" s="3">
        <f>(POWER(A104,2)-POWER(C104,2))*3.14/4*D97/1000</f>
        <v>9.2728125</v>
      </c>
      <c r="E104" s="3">
        <f>(POWER(A104,2)-POWER(C104,2))*3.14/4*E97/1000</f>
        <v>14.71875</v>
      </c>
      <c r="F104" s="3">
        <f>(POWER(A104,2)-POWER(C104,2))*3.14/4*F97/1000</f>
        <v>23.55</v>
      </c>
      <c r="G104" s="3">
        <f>(POWER(A104,2)-POWER(C104,2))*3.14/4*G97/1000</f>
        <v>29.4375</v>
      </c>
      <c r="H104" s="3">
        <f>(POWER(A104,2)-POWER(C104,2))*3.14/4*H97/1000</f>
        <v>36.796875</v>
      </c>
      <c r="I104" s="3">
        <f>(POWER(A104,2)-POWER(C104,2))*3.14/4*I97/1000</f>
        <v>46.3640625</v>
      </c>
    </row>
    <row r="105" spans="1:9">
      <c r="A105" s="28"/>
      <c r="B105" s="3">
        <v>1.46</v>
      </c>
      <c r="C105" s="61">
        <v>28</v>
      </c>
      <c r="D105" s="61">
        <f>(POWER(A104,2)-POWER(C105,2))*3.14/4*D97/1000</f>
        <v>8.486478</v>
      </c>
      <c r="E105" s="61">
        <f>(POWER(A104,2)-POWER(C105,2))*3.14/4*E97/1000</f>
        <v>13.4706</v>
      </c>
      <c r="F105" s="61">
        <f>(POWER(A104,2)-POWER(C105,2))*3.14/4*F97/1000</f>
        <v>21.55296</v>
      </c>
      <c r="G105" s="61">
        <f>(POWER(A104,2)-POWER(C105,2))*3.14/4*G97/1000</f>
        <v>26.9412</v>
      </c>
      <c r="H105" s="61">
        <f>(POWER(A104,2)-POWER(C105,2))*3.14/4*H97/1000</f>
        <v>33.6765</v>
      </c>
      <c r="I105" s="61">
        <f>(POWER(A104,2)-POWER(C105,2))*3.14/4*I97/1000</f>
        <v>42.43239</v>
      </c>
    </row>
    <row r="106" spans="1:9">
      <c r="A106" s="26"/>
      <c r="B106" s="3">
        <v>2</v>
      </c>
      <c r="C106" s="24">
        <v>35</v>
      </c>
      <c r="D106" s="3">
        <f>(POWER(A104,2)-POWER(C106,2))*3.14/4*D97/1000</f>
        <v>6.3055125</v>
      </c>
      <c r="E106" s="3">
        <f>(POWER(A104,2)-POWER(C106,2))*3.14/4*E97/1000</f>
        <v>10.00875</v>
      </c>
      <c r="F106" s="3">
        <f>(POWER(A104,2)-POWER(C106,2))*3.14/4*F97/1000</f>
        <v>16.014</v>
      </c>
      <c r="G106" s="3">
        <f>(POWER(A104,2)-POWER(C106,2))*3.14/4*G97/1000</f>
        <v>20.0175</v>
      </c>
      <c r="H106" s="3">
        <f>(POWER(A104,2)-POWER(C106,2))*3.14/4*H97/1000</f>
        <v>25.021875</v>
      </c>
      <c r="I106" s="3">
        <f>(POWER(A104,2)-POWER(C106,2))*3.14/4*I97/1000</f>
        <v>31.5275625</v>
      </c>
    </row>
    <row r="107" spans="1:9">
      <c r="A107" s="58">
        <v>63</v>
      </c>
      <c r="B107" s="3">
        <v>1.33</v>
      </c>
      <c r="C107" s="61">
        <v>32</v>
      </c>
      <c r="D107" s="61">
        <f>(POWER(A107,2)-POWER(C107,2))*3.14/4*D97/1000</f>
        <v>14.5644975</v>
      </c>
      <c r="E107" s="61">
        <f>(POWER(A107,2)-POWER(C107,2))*3.14/4*E97/1000</f>
        <v>23.11825</v>
      </c>
      <c r="F107" s="61">
        <f>(POWER(A107,2)-POWER(C107,2))*3.14/4*F97/1000</f>
        <v>36.9892</v>
      </c>
      <c r="G107" s="61">
        <f>(POWER(A107,2)-POWER(C107,2))*3.14/4*G97/1000</f>
        <v>46.2365</v>
      </c>
      <c r="H107" s="61">
        <f>(POWER(A107,2)-POWER(C107,2))*3.14/4*H97/1000</f>
        <v>57.795625</v>
      </c>
      <c r="I107" s="61">
        <f>(POWER(A107,2)-POWER(C107,2))*3.14/4*I97/1000</f>
        <v>72.8224875</v>
      </c>
    </row>
    <row r="108" spans="1:9">
      <c r="A108" s="28"/>
      <c r="B108" s="3">
        <v>1.46</v>
      </c>
      <c r="C108" s="24">
        <v>35</v>
      </c>
      <c r="D108" s="3">
        <f>(POWER(A107,2)-POWER(C108,2))*3.14/4*D97/1000</f>
        <v>13.570452</v>
      </c>
      <c r="E108" s="3">
        <f>(POWER(A107,2)-POWER(C108,2))*3.14/4*E97/1000</f>
        <v>21.5404</v>
      </c>
      <c r="F108" s="3">
        <f>(POWER(A107,2)-POWER(C108,2))*3.14/4*F97/1000</f>
        <v>34.46464</v>
      </c>
      <c r="G108" s="3">
        <f>(POWER(A107,2)-POWER(C108,2))*3.14/4*G97/1000</f>
        <v>43.0808</v>
      </c>
      <c r="H108" s="3">
        <f>(POWER(A107,2)-POWER(C108,2))*3.14/4*H97/1000</f>
        <v>53.851</v>
      </c>
      <c r="I108" s="3">
        <f>(POWER(A107,2)-POWER(C108,2))*3.14/4*I97/1000</f>
        <v>67.85226</v>
      </c>
    </row>
    <row r="109" spans="1:9">
      <c r="A109" s="26"/>
      <c r="B109" s="3">
        <v>2</v>
      </c>
      <c r="C109" s="61">
        <v>45</v>
      </c>
      <c r="D109" s="61">
        <f>(POWER(A107,2)-POWER(C109,2))*3.14/4*D97/1000</f>
        <v>9.614052</v>
      </c>
      <c r="E109" s="61">
        <f>(POWER(A107,2)-POWER(C109,2))*3.14/4*E97/1000</f>
        <v>15.2604</v>
      </c>
      <c r="F109" s="61">
        <f>(POWER(A107,2)-POWER(C109,2))*3.14/4*F97/1000</f>
        <v>24.41664</v>
      </c>
      <c r="G109" s="61">
        <f>(POWER(A107,2)-POWER(C109,2))*3.14/4*G97/1000</f>
        <v>30.5208</v>
      </c>
      <c r="H109" s="61">
        <f>(POWER(A107,2)-POWER(C109,2))*3.14/4*H97/1000</f>
        <v>38.151</v>
      </c>
      <c r="I109" s="61">
        <f>(POWER(A107,2)-POWER(C109,2))*3.14/4*I97/1000</f>
        <v>48.07026</v>
      </c>
    </row>
    <row r="110" spans="1:9">
      <c r="A110" s="58">
        <v>80</v>
      </c>
      <c r="B110" s="3">
        <v>1.33</v>
      </c>
      <c r="C110" s="24">
        <v>40</v>
      </c>
      <c r="D110" s="3">
        <f>(POWER(A110,2)-POWER(C110,2))*3.14/4*D97/1000</f>
        <v>23.7384</v>
      </c>
      <c r="E110" s="3">
        <f>(POWER(A110,2)-POWER(C110,2))*3.14/4*E97/1000</f>
        <v>37.68</v>
      </c>
      <c r="F110" s="3">
        <f>(POWER(A110,2)-POWER(C110,2))*3.14/4*F97/1000</f>
        <v>60.288</v>
      </c>
      <c r="G110" s="3">
        <f>(POWER(A110,2)-POWER(C110,2))*3.14/4*G97/1000</f>
        <v>75.36</v>
      </c>
      <c r="H110" s="3">
        <f>(POWER(A110,2)-POWER(C110,2))*3.14/4*H97/1000</f>
        <v>94.2</v>
      </c>
      <c r="I110" s="3">
        <f>(POWER(A110,2)-POWER(C110,2))*3.14/4*I97/1000</f>
        <v>118.692</v>
      </c>
    </row>
    <row r="111" spans="1:9">
      <c r="A111" s="28"/>
      <c r="B111" s="3">
        <v>1.46</v>
      </c>
      <c r="C111" s="61">
        <v>45</v>
      </c>
      <c r="D111" s="61">
        <f>(POWER(A110,2)-POWER(C111,2))*3.14/4*D97/1000</f>
        <v>21.6365625</v>
      </c>
      <c r="E111" s="61">
        <f>(POWER(A110,2)-POWER(C111,2))*3.14/4*E97/1000</f>
        <v>34.34375</v>
      </c>
      <c r="F111" s="61">
        <f>(POWER(A110,2)-POWER(C111,2))*3.14/4*F97/1000</f>
        <v>54.95</v>
      </c>
      <c r="G111" s="61">
        <f>(POWER(A110,2)-POWER(C111,2))*3.14/4*G97/1000</f>
        <v>68.6875</v>
      </c>
      <c r="H111" s="61">
        <f>(POWER(A110,2)-POWER(C111,2))*3.14/4*H97/1000</f>
        <v>85.859375</v>
      </c>
      <c r="I111" s="61">
        <f>(POWER(A110,2)-POWER(C111,2))*3.14/4*I97/1000</f>
        <v>108.1828125</v>
      </c>
    </row>
    <row r="112" spans="1:9">
      <c r="A112" s="26"/>
      <c r="B112" s="3">
        <v>2</v>
      </c>
      <c r="C112" s="24">
        <v>56</v>
      </c>
      <c r="D112" s="3">
        <f>(POWER(A110,2)-POWER(C112,2))*3.14/4*D97/1000</f>
        <v>16.142112</v>
      </c>
      <c r="E112" s="3">
        <f>(POWER(A110,2)-POWER(C112,2))*3.14/4*E97/1000</f>
        <v>25.6224</v>
      </c>
      <c r="F112" s="3">
        <f>(POWER(A110,2)-POWER(C112,2))*3.14/4*F97/1000</f>
        <v>40.99584</v>
      </c>
      <c r="G112" s="3">
        <f>(POWER(A110,2)-POWER(C112,2))*3.14/4*G97/1000</f>
        <v>51.2448</v>
      </c>
      <c r="H112" s="3">
        <f>(POWER(A110,2)-POWER(C112,2))*3.14/4*H97/1000</f>
        <v>64.056</v>
      </c>
      <c r="I112" s="3">
        <f>(POWER(A110,2)-POWER(C112,2))*3.14/4*I97/1000</f>
        <v>80.71056</v>
      </c>
    </row>
    <row r="113" spans="1:9">
      <c r="A113" s="58">
        <v>90</v>
      </c>
      <c r="B113" s="3">
        <v>1.33</v>
      </c>
      <c r="C113" s="61">
        <v>45</v>
      </c>
      <c r="D113" s="61">
        <f>(POWER(A113,2)-POWER(C113,2))*3.14/4*D97/1000</f>
        <v>30.0439125</v>
      </c>
      <c r="E113" s="61">
        <f>(POWER(A113,2)-POWER(C113,2))*3.14/4*E97/1000</f>
        <v>47.68875</v>
      </c>
      <c r="F113" s="61">
        <f>(POWER(A113,2)-POWER(C113,2))*3.14/4*F97/1000</f>
        <v>76.302</v>
      </c>
      <c r="G113" s="61">
        <f>(POWER(A113,2)-POWER(C113,2))*3.14/4*G97/1000</f>
        <v>95.3775</v>
      </c>
      <c r="H113" s="61">
        <f>(POWER(A113,2)-POWER(C113,2))*3.14/4*H97/1000</f>
        <v>119.221875</v>
      </c>
      <c r="I113" s="61">
        <f>(POWER(A113,2)-POWER(C113,2))*3.14/4*I97/1000</f>
        <v>150.2195625</v>
      </c>
    </row>
    <row r="114" spans="1:9">
      <c r="A114" s="28"/>
      <c r="B114" s="3">
        <v>1.46</v>
      </c>
      <c r="C114" s="24">
        <v>50</v>
      </c>
      <c r="D114" s="3">
        <f>(POWER(A113,2)-POWER(C114,2))*3.14/4*D97/1000</f>
        <v>27.6948</v>
      </c>
      <c r="E114" s="3">
        <f>(POWER(A113,2)-POWER(C114,2))*3.14/4*E97/1000</f>
        <v>43.96</v>
      </c>
      <c r="F114" s="3">
        <f>(POWER(A113,2)-POWER(C114,2))*3.14/4*F97/1000</f>
        <v>70.336</v>
      </c>
      <c r="G114" s="3">
        <f>(POWER(A113,2)-POWER(C114,2))*3.14/4*G97/1000</f>
        <v>87.92</v>
      </c>
      <c r="H114" s="3">
        <f>(POWER(A113,2)-POWER(C114,2))*3.14/4*H97/1000</f>
        <v>109.9</v>
      </c>
      <c r="I114" s="3">
        <f>(POWER(A113,2)-POWER(C114,2))*3.14/4*I97/1000</f>
        <v>138.474</v>
      </c>
    </row>
    <row r="115" spans="1:9">
      <c r="A115" s="26"/>
      <c r="B115" s="3">
        <v>2</v>
      </c>
      <c r="C115" s="61">
        <v>63</v>
      </c>
      <c r="D115" s="61">
        <f>(POWER(A113,2)-POWER(C115,2))*3.14/4*D97/1000</f>
        <v>20.4298605</v>
      </c>
      <c r="E115" s="61">
        <f>(POWER(A113,2)-POWER(C115,2))*3.14/4*E97/1000</f>
        <v>32.42835</v>
      </c>
      <c r="F115" s="61">
        <f>(POWER(A113,2)-POWER(C115,2))*3.14/4*F97/1000</f>
        <v>51.88536</v>
      </c>
      <c r="G115" s="61">
        <f>(POWER(A113,2)-POWER(C115,2))*3.14/4*G97/1000</f>
        <v>64.8567</v>
      </c>
      <c r="H115" s="61">
        <f>(POWER(A113,2)-POWER(C115,2))*3.14/4*H97/1000</f>
        <v>81.070875</v>
      </c>
      <c r="I115" s="61">
        <f>(POWER(A113,2)-POWER(C115,2))*3.14/4*I97/1000</f>
        <v>102.1493025</v>
      </c>
    </row>
    <row r="116" spans="1:9">
      <c r="A116" s="58">
        <v>100</v>
      </c>
      <c r="B116" s="3">
        <v>1.33</v>
      </c>
      <c r="C116" s="24">
        <v>50</v>
      </c>
      <c r="D116" s="3">
        <f>(POWER(A116,2)-POWER(C116,2))*3.14/4*D97/1000</f>
        <v>37.09125</v>
      </c>
      <c r="E116" s="3">
        <f>(POWER(A116,2)-POWER(C116,2))*3.14/4*E97/1000</f>
        <v>58.875</v>
      </c>
      <c r="F116" s="3">
        <f>(POWER(A116,2)-POWER(C116,2))*3.14/4*F97/1000</f>
        <v>94.2</v>
      </c>
      <c r="G116" s="3">
        <f>(POWER(A116,2)-POWER(C116,2))*3.14/4*G97/1000</f>
        <v>117.75</v>
      </c>
      <c r="H116" s="3">
        <f>(POWER(A116,2)-POWER(C116,2))*3.14/4*H97/1000</f>
        <v>147.1875</v>
      </c>
      <c r="I116" s="3">
        <f>(POWER(A116,2)-POWER(C116,2))*3.14/4*I97/1000</f>
        <v>185.45625</v>
      </c>
    </row>
    <row r="117" spans="1:9">
      <c r="A117" s="28"/>
      <c r="B117" s="3">
        <v>1.46</v>
      </c>
      <c r="C117" s="61">
        <v>56</v>
      </c>
      <c r="D117" s="61">
        <f>(POWER(A116,2)-POWER(C117,2))*3.14/4*D97/1000</f>
        <v>33.945912</v>
      </c>
      <c r="E117" s="61">
        <f>(POWER(A116,2)-POWER(C117,2))*3.14/4*E97/1000</f>
        <v>53.8824</v>
      </c>
      <c r="F117" s="61">
        <f>(POWER(A116,2)-POWER(C117,2))*3.14/4*F97/1000</f>
        <v>86.21184</v>
      </c>
      <c r="G117" s="61">
        <f>(POWER(A116,2)-POWER(C117,2))*3.14/4*G97/1000</f>
        <v>107.7648</v>
      </c>
      <c r="H117" s="61">
        <f>(POWER(A116,2)-POWER(C117,2))*3.14/4*H97/1000</f>
        <v>134.706</v>
      </c>
      <c r="I117" s="61">
        <f>(POWER(A116,2)-POWER(C117,2))*3.14/4*I97/1000</f>
        <v>169.72956</v>
      </c>
    </row>
    <row r="118" spans="1:9">
      <c r="A118" s="26"/>
      <c r="B118" s="3">
        <v>2</v>
      </c>
      <c r="C118" s="24">
        <v>70</v>
      </c>
      <c r="D118" s="3">
        <f>(POWER(A116,2)-POWER(C118,2))*3.14/4*D97/1000</f>
        <v>25.22205</v>
      </c>
      <c r="E118" s="3">
        <f>(POWER(A116,2)-POWER(C118,2))*3.14/4*E97/1000</f>
        <v>40.035</v>
      </c>
      <c r="F118" s="3">
        <f>(POWER(A116,2)-POWER(C118,2))*3.14/4*F97/1000</f>
        <v>64.056</v>
      </c>
      <c r="G118" s="3">
        <f>(POWER(A116,2)-POWER(C118,2))*3.14/4*G97/1000</f>
        <v>80.07</v>
      </c>
      <c r="H118" s="3">
        <f>(POWER(A116,2)-POWER(C118,2))*3.14/4*H97/1000</f>
        <v>100.0875</v>
      </c>
      <c r="I118" s="3">
        <f>(POWER(A116,2)-POWER(C118,2))*3.14/4*I97/1000</f>
        <v>126.11025</v>
      </c>
    </row>
    <row r="119" spans="1:9">
      <c r="A119" s="58">
        <v>110</v>
      </c>
      <c r="B119" s="3">
        <v>1.33</v>
      </c>
      <c r="C119" s="61">
        <v>56</v>
      </c>
      <c r="D119" s="61">
        <f>(POWER(A119,2)-POWER(C119,2))*3.14/4*D97/1000</f>
        <v>44.331462</v>
      </c>
      <c r="E119" s="61">
        <f>(POWER(A119,2)-POWER(C119,2))*3.14/4*E97/1000</f>
        <v>70.3674</v>
      </c>
      <c r="F119" s="61">
        <f>(POWER(A119,2)-POWER(C119,2))*3.14/4*F97/1000</f>
        <v>112.58784</v>
      </c>
      <c r="G119" s="61">
        <f>(POWER(A119,2)-POWER(C119,2))*3.14/4*G97/1000</f>
        <v>140.7348</v>
      </c>
      <c r="H119" s="61">
        <f>(POWER(A119,2)-POWER(C119,2))*3.14/4*H97/1000</f>
        <v>175.9185</v>
      </c>
      <c r="I119" s="61">
        <f>(POWER(A119,2)-POWER(C119,2))*3.14/4*I97/1000</f>
        <v>221.65731</v>
      </c>
    </row>
    <row r="120" spans="1:9">
      <c r="A120" s="28"/>
      <c r="B120" s="3">
        <v>1.46</v>
      </c>
      <c r="C120" s="24">
        <v>63</v>
      </c>
      <c r="D120" s="3">
        <f>(POWER(A119,2)-POWER(C120,2))*3.14/4*D97/1000</f>
        <v>40.2118605</v>
      </c>
      <c r="E120" s="3">
        <f>(POWER(A119,2)-POWER(C120,2))*3.14/4*E97/1000</f>
        <v>63.82835</v>
      </c>
      <c r="F120" s="3">
        <f>(POWER(A119,2)-POWER(C120,2))*3.14/4*F97/1000</f>
        <v>102.12536</v>
      </c>
      <c r="G120" s="3">
        <f>(POWER(A119,2)-POWER(C120,2))*3.14/4*G97/1000</f>
        <v>127.6567</v>
      </c>
      <c r="H120" s="3">
        <f>(POWER(A119,2)-POWER(C120,2))*3.14/4*H97/1000</f>
        <v>159.570875</v>
      </c>
      <c r="I120" s="3">
        <f>(POWER(A119,2)-POWER(C120,2))*3.14/4*I97/1000</f>
        <v>201.0593025</v>
      </c>
    </row>
    <row r="121" spans="1:9">
      <c r="A121" s="26"/>
      <c r="B121" s="3">
        <v>2</v>
      </c>
      <c r="C121" s="61">
        <v>80</v>
      </c>
      <c r="D121" s="61">
        <f>(POWER(A119,2)-POWER(C121,2))*3.14/4*D97/1000</f>
        <v>28.18935</v>
      </c>
      <c r="E121" s="61">
        <f>(POWER(A119,2)-POWER(C121,2))*3.14/4*E97/1000</f>
        <v>44.745</v>
      </c>
      <c r="F121" s="61">
        <f>(POWER(A119,2)-POWER(C121,2))*3.14/4*F97/1000</f>
        <v>71.592</v>
      </c>
      <c r="G121" s="61">
        <f>(POWER(A119,2)-POWER(C121,2))*3.14/4*G97/1000</f>
        <v>89.49</v>
      </c>
      <c r="H121" s="61">
        <f>(POWER(A119,2)-POWER(C121,2))*3.14/4*H97/1000</f>
        <v>111.8625</v>
      </c>
      <c r="I121" s="61">
        <f>(POWER(A119,2)-POWER(C121,2))*3.14/4*I97/1000</f>
        <v>140.94675</v>
      </c>
    </row>
    <row r="122" spans="1:9">
      <c r="A122" s="58">
        <v>125</v>
      </c>
      <c r="B122" s="3">
        <v>1.33</v>
      </c>
      <c r="C122" s="24">
        <v>63</v>
      </c>
      <c r="D122" s="3">
        <f>(POWER(A122,2)-POWER(C122,2))*3.14/4*D97/1000</f>
        <v>57.644748</v>
      </c>
      <c r="E122" s="3">
        <f>(POWER(A122,2)-POWER(C122,2))*3.14/4*E97/1000</f>
        <v>91.4996</v>
      </c>
      <c r="F122" s="3">
        <f>(POWER(A122,2)-POWER(C122,2))*3.14/4*F97/1000</f>
        <v>146.39936</v>
      </c>
      <c r="G122" s="3">
        <f>(POWER(A122,2)-POWER(C122,2))*3.14/4*G97/1000</f>
        <v>182.9992</v>
      </c>
      <c r="H122" s="3">
        <f>(POWER(A122,2)-POWER(C122,2))*3.14/4*H97/1000</f>
        <v>228.749</v>
      </c>
      <c r="I122" s="3">
        <f>(POWER(A122,2)-POWER(C122,2))*3.14/4*I97/1000</f>
        <v>288.22374</v>
      </c>
    </row>
    <row r="123" spans="1:9">
      <c r="A123" s="28"/>
      <c r="B123" s="3">
        <v>1.46</v>
      </c>
      <c r="C123" s="61">
        <v>70</v>
      </c>
      <c r="D123" s="61">
        <f>(POWER(A122,2)-POWER(C123,2))*3.14/4*D97/1000</f>
        <v>53.0404875</v>
      </c>
      <c r="E123" s="61">
        <f>(POWER(A122,2)-POWER(C123,2))*3.14/4*E97/1000</f>
        <v>84.19125</v>
      </c>
      <c r="F123" s="61">
        <f>(POWER(A122,2)-POWER(C123,2))*3.14/4*F97/1000</f>
        <v>134.706</v>
      </c>
      <c r="G123" s="61">
        <f>(POWER(A122,2)-POWER(C123,2))*3.14/4*G97/1000</f>
        <v>168.3825</v>
      </c>
      <c r="H123" s="61">
        <f>(POWER(A122,2)-POWER(C123,2))*3.14/4*H97/1000</f>
        <v>210.478125</v>
      </c>
      <c r="I123" s="61">
        <f>(POWER(A122,2)-POWER(C123,2))*3.14/4*I97/1000</f>
        <v>265.2024375</v>
      </c>
    </row>
    <row r="124" spans="1:9">
      <c r="A124" s="26"/>
      <c r="B124" s="3">
        <v>2</v>
      </c>
      <c r="C124" s="24">
        <v>90</v>
      </c>
      <c r="D124" s="3">
        <f>(POWER(A122,2)-POWER(C124,2))*3.14/4*D97/1000</f>
        <v>37.2148875</v>
      </c>
      <c r="E124" s="3">
        <f>(POWER(A122,2)-POWER(C124,2))*3.14/4*E97/1000</f>
        <v>59.07125</v>
      </c>
      <c r="F124" s="3">
        <f>(POWER(A122,2)-POWER(C124,2))*3.14/4*F97/1000</f>
        <v>94.514</v>
      </c>
      <c r="G124" s="3">
        <f>(POWER(A122,2)-POWER(C124,2))*3.14/4*G97/1000</f>
        <v>118.1425</v>
      </c>
      <c r="H124" s="3">
        <f>(POWER(A122,2)-POWER(C124,2))*3.14/4*H97/1000</f>
        <v>147.678125</v>
      </c>
      <c r="I124" s="3">
        <f>(POWER(A122,2)-POWER(C124,2))*3.14/4*I97/1000</f>
        <v>186.0744375</v>
      </c>
    </row>
    <row r="125" spans="1:9">
      <c r="A125" s="58">
        <v>140</v>
      </c>
      <c r="B125" s="3">
        <v>1.33</v>
      </c>
      <c r="C125" s="61">
        <v>70</v>
      </c>
      <c r="D125" s="61">
        <f>(POWER(A125,2)-POWER(C125,2))*3.14/4*D97/1000</f>
        <v>72.69885</v>
      </c>
      <c r="E125" s="61">
        <f>(POWER(A125,2)-POWER(C125,2))*3.14/4*E97/1000</f>
        <v>115.395</v>
      </c>
      <c r="F125" s="61">
        <f>(POWER(A125,2)-POWER(C125,2))*3.14/4*F97/1000</f>
        <v>184.632</v>
      </c>
      <c r="G125" s="61">
        <f>(POWER(A125,2)-POWER(C125,2))*3.14/4*G97/1000</f>
        <v>230.79</v>
      </c>
      <c r="H125" s="61">
        <f>(POWER(A125,2)-POWER(C125,2))*3.14/4*H97/1000</f>
        <v>288.4875</v>
      </c>
      <c r="I125" s="61">
        <f>(POWER(A125,2)-POWER(C125,2))*3.14/4*I97/1000</f>
        <v>363.49425</v>
      </c>
    </row>
    <row r="126" spans="1:9">
      <c r="A126" s="28"/>
      <c r="B126" s="3">
        <v>1.46</v>
      </c>
      <c r="C126" s="24">
        <v>80</v>
      </c>
      <c r="D126" s="3">
        <f>(POWER(A125,2)-POWER(C126,2))*3.14/4*D97/1000</f>
        <v>65.2806</v>
      </c>
      <c r="E126" s="3">
        <f>(POWER(A125,2)-POWER(C126,2))*3.14/4*E97/1000</f>
        <v>103.62</v>
      </c>
      <c r="F126" s="3">
        <f>(POWER(A125,2)-POWER(C126,2))*3.14/4*F97/1000</f>
        <v>165.792</v>
      </c>
      <c r="G126" s="3">
        <f>(POWER(A125,2)-POWER(C126,2))*3.14/4*G97/1000</f>
        <v>207.24</v>
      </c>
      <c r="H126" s="3">
        <f>(POWER(A125,2)-POWER(C126,2))*3.14/4*H97/1000</f>
        <v>259.05</v>
      </c>
      <c r="I126" s="3">
        <f>(POWER(A125,2)-POWER(C126,2))*3.14/4*I97/1000</f>
        <v>326.403</v>
      </c>
    </row>
    <row r="127" spans="1:9">
      <c r="A127" s="26"/>
      <c r="B127" s="3">
        <v>2</v>
      </c>
      <c r="C127" s="61">
        <v>100</v>
      </c>
      <c r="D127" s="61">
        <f>(POWER(A125,2)-POWER(C127,2))*3.14/4*D97/1000</f>
        <v>47.4768</v>
      </c>
      <c r="E127" s="61">
        <f>(POWER(A125,2)-POWER(C127,2))*3.14/4*E97/1000</f>
        <v>75.36</v>
      </c>
      <c r="F127" s="61">
        <f>(POWER(A125,2)-POWER(C127,2))*3.14/4*F97/1000</f>
        <v>120.576</v>
      </c>
      <c r="G127" s="61">
        <f>(POWER(A125,2)-POWER(C127,2))*3.14/4*G97/1000</f>
        <v>150.72</v>
      </c>
      <c r="H127" s="61">
        <f>(POWER(A125,2)-POWER(C127,2))*3.14/4*H97/1000</f>
        <v>188.4</v>
      </c>
      <c r="I127" s="61">
        <f>(POWER(A125,2)-POWER(C127,2))*3.14/4*I97/1000</f>
        <v>237.384</v>
      </c>
    </row>
    <row r="128" spans="1:9">
      <c r="A128" s="58">
        <v>160</v>
      </c>
      <c r="B128" s="3">
        <v>1.33</v>
      </c>
      <c r="C128" s="24">
        <v>80</v>
      </c>
      <c r="D128" s="3">
        <f>(POWER(A128,2)-POWER(C128,2))*3.14/4*D97/1000</f>
        <v>94.9536</v>
      </c>
      <c r="E128" s="3">
        <f>(POWER(A128,2)-POWER(C128,2))*3.14/4*E97/1000</f>
        <v>150.72</v>
      </c>
      <c r="F128" s="3">
        <f>(POWER(A128,2)-POWER(C128,2))*3.14/4*F97/1000</f>
        <v>241.152</v>
      </c>
      <c r="G128" s="3">
        <f>(POWER(A128,2)-POWER(C128,2))*3.14/4*G97/1000</f>
        <v>301.44</v>
      </c>
      <c r="H128" s="3">
        <f>(POWER(A128,2)-POWER(C128,2))*3.14/4*H97/1000</f>
        <v>376.8</v>
      </c>
      <c r="I128" s="3">
        <f>(POWER(A128,2)-POWER(C128,2))*3.14/4*I97/1000</f>
        <v>474.768</v>
      </c>
    </row>
    <row r="129" spans="1:9">
      <c r="A129" s="28"/>
      <c r="B129" s="3">
        <v>1.46</v>
      </c>
      <c r="C129" s="61">
        <v>90</v>
      </c>
      <c r="D129" s="61">
        <f>(POWER(A128,2)-POWER(C129,2))*3.14/4*D97/1000</f>
        <v>86.54625</v>
      </c>
      <c r="E129" s="61">
        <f>(POWER(A128,2)-POWER(C129,2))*3.14/4*E97/1000</f>
        <v>137.375</v>
      </c>
      <c r="F129" s="61">
        <f>(POWER(A128,2)-POWER(C129,2))*3.14/4*F97/1000</f>
        <v>219.8</v>
      </c>
      <c r="G129" s="61">
        <f>(POWER(A128,2)-POWER(C129,2))*3.14/4*G97/1000</f>
        <v>274.75</v>
      </c>
      <c r="H129" s="61">
        <f>(POWER(A128,2)-POWER(C129,2))*3.14/4*H97/1000</f>
        <v>343.4375</v>
      </c>
      <c r="I129" s="61">
        <f>(POWER(A128,2)-POWER(C129,2))*3.14/4*I97/1000</f>
        <v>432.73125</v>
      </c>
    </row>
    <row r="130" spans="1:9">
      <c r="A130" s="26"/>
      <c r="B130" s="3">
        <v>2</v>
      </c>
      <c r="C130" s="24">
        <v>110</v>
      </c>
      <c r="D130" s="3">
        <f>(POWER(A128,2)-POWER(C130,2))*3.14/4*D97/1000</f>
        <v>66.76425</v>
      </c>
      <c r="E130" s="3">
        <f>(POWER(A128,2)-POWER(C130,2))*3.14/4*E97/1000</f>
        <v>105.975</v>
      </c>
      <c r="F130" s="3">
        <f>(POWER(A128,2)-POWER(C130,2))*3.14/4*F97/1000</f>
        <v>169.56</v>
      </c>
      <c r="G130" s="3">
        <f>(POWER(A128,2)-POWER(C130,2))*3.14/4*G97/1000</f>
        <v>211.95</v>
      </c>
      <c r="H130" s="3">
        <f>(POWER(A128,2)-POWER(C130,2))*3.14/4*H97/1000</f>
        <v>264.9375</v>
      </c>
      <c r="I130" s="3">
        <f>(POWER(A128,2)-POWER(C130,2))*3.14/4*I97/1000</f>
        <v>333.82125</v>
      </c>
    </row>
    <row r="131" spans="1:9">
      <c r="A131" s="58">
        <v>180</v>
      </c>
      <c r="B131" s="3">
        <v>1.33</v>
      </c>
      <c r="C131" s="61">
        <v>90</v>
      </c>
      <c r="D131" s="61">
        <f>(POWER(A131,2)-POWER(C131,2))*3.14/4*D97/1000</f>
        <v>120.17565</v>
      </c>
      <c r="E131" s="61">
        <f>(POWER(A131,2)-POWER(C131,2))*3.14/4*E97/1000</f>
        <v>190.755</v>
      </c>
      <c r="F131" s="61">
        <f>(POWER(A131,2)-POWER(C131,2))*3.14/4*F97/1000</f>
        <v>305.208</v>
      </c>
      <c r="G131" s="61">
        <f>(POWER(A131,2)-POWER(C131,2))*3.14/4*G97/1000</f>
        <v>381.51</v>
      </c>
      <c r="H131" s="61">
        <f>(POWER(A131,2)-POWER(C131,2))*3.14/4*H97/1000</f>
        <v>476.8875</v>
      </c>
      <c r="I131" s="61">
        <f>(POWER(A131,2)-POWER(C131,2))*3.14/4*I97/1000</f>
        <v>600.87825</v>
      </c>
    </row>
    <row r="132" spans="1:9">
      <c r="A132" s="28"/>
      <c r="B132" s="3">
        <v>1.46</v>
      </c>
      <c r="C132" s="24">
        <v>100</v>
      </c>
      <c r="D132" s="3">
        <f>(POWER(A131,2)-POWER(C132,2))*3.14/4*D97/1000</f>
        <v>110.7792</v>
      </c>
      <c r="E132" s="3">
        <f>(POWER(A131,2)-POWER(C132,2))*3.14/4*E97/1000</f>
        <v>175.84</v>
      </c>
      <c r="F132" s="3">
        <f>(POWER(A131,2)-POWER(C132,2))*3.14/4*F97/1000</f>
        <v>281.344</v>
      </c>
      <c r="G132" s="3">
        <f>(POWER(A131,2)-POWER(C132,2))*3.14/4*G97/1000</f>
        <v>351.68</v>
      </c>
      <c r="H132" s="3">
        <f>(POWER(A131,2)-POWER(C132,2))*3.14/4*H97/1000</f>
        <v>439.6</v>
      </c>
      <c r="I132" s="3">
        <f>(POWER(A131,2)-POWER(C132,2))*3.14/4*I97/1000</f>
        <v>553.896</v>
      </c>
    </row>
    <row r="133" spans="1:9">
      <c r="A133" s="26"/>
      <c r="B133" s="3">
        <v>2</v>
      </c>
      <c r="C133" s="61">
        <v>125</v>
      </c>
      <c r="D133" s="61">
        <f>(POWER(A131,2)-POWER(C133,2))*3.14/4*D97/1000</f>
        <v>82.9607625</v>
      </c>
      <c r="E133" s="61">
        <f>(POWER(A131,2)-POWER(C133,2))*3.14/4*E97/1000</f>
        <v>131.68375</v>
      </c>
      <c r="F133" s="61">
        <f>(POWER(A131,2)-POWER(C133,2))*3.14/4*F97/1000</f>
        <v>210.694</v>
      </c>
      <c r="G133" s="61">
        <f>(POWER(A131,2)-POWER(C133,2))*3.14/4*G97/1000</f>
        <v>263.3675</v>
      </c>
      <c r="H133" s="61">
        <f>(POWER(A131,2)-POWER(C133,2))*3.14/4*H97/1000</f>
        <v>329.209375</v>
      </c>
      <c r="I133" s="61">
        <f>(POWER(A131,2)-POWER(C133,2))*3.14/4*I97/1000</f>
        <v>414.8038125</v>
      </c>
    </row>
    <row r="134" spans="1:9">
      <c r="A134" s="58">
        <v>200</v>
      </c>
      <c r="B134" s="3">
        <v>1.33</v>
      </c>
      <c r="C134" s="24">
        <v>100</v>
      </c>
      <c r="D134" s="3">
        <f>(POWER(A134,2)-POWER(C134,2))*3.14/4*D97/1000</f>
        <v>148.365</v>
      </c>
      <c r="E134" s="3">
        <f>(POWER(A134,2)-POWER(C134,2))*3.14/4*E97/1000</f>
        <v>235.5</v>
      </c>
      <c r="F134" s="3">
        <f>(POWER(A134,2)-POWER(C134,2))*3.14/4*F97/1000</f>
        <v>376.8</v>
      </c>
      <c r="G134" s="3">
        <f>(POWER(A134,2)-POWER(C134,2))*3.14/4*G97/1000</f>
        <v>471</v>
      </c>
      <c r="H134" s="3">
        <f>(POWER(A134,2)-POWER(C134,2))*3.14/4*H97/1000</f>
        <v>588.75</v>
      </c>
      <c r="I134" s="3">
        <f>(POWER(A134,2)-POWER(C134,2))*3.14/4*I97/1000</f>
        <v>741.825</v>
      </c>
    </row>
    <row r="135" spans="1:9">
      <c r="A135" s="28"/>
      <c r="B135" s="3">
        <v>1.46</v>
      </c>
      <c r="C135" s="61">
        <v>110</v>
      </c>
      <c r="D135" s="61">
        <f>(POWER(A134,2)-POWER(C135,2))*3.14/4*D97/1000</f>
        <v>137.97945</v>
      </c>
      <c r="E135" s="61">
        <f>(POWER(A134,2)-POWER(C135,2))*3.14/4*E97/1000</f>
        <v>219.015</v>
      </c>
      <c r="F135" s="61">
        <f>(POWER(A134,2)-POWER(C135,2))*3.14/4*F97/1000</f>
        <v>350.424</v>
      </c>
      <c r="G135" s="61">
        <f>(POWER(A134,2)-POWER(C135,2))*3.14/4*G97/1000</f>
        <v>438.03</v>
      </c>
      <c r="H135" s="61">
        <f>(POWER(A134,2)-POWER(C135,2))*3.14/4*H97/1000</f>
        <v>547.5375</v>
      </c>
      <c r="I135" s="61">
        <f>(POWER(A134,2)-POWER(C135,2))*3.14/4*I97/1000</f>
        <v>689.89725</v>
      </c>
    </row>
    <row r="136" spans="1:9">
      <c r="A136" s="26"/>
      <c r="B136" s="3">
        <v>2</v>
      </c>
      <c r="C136" s="24">
        <v>140</v>
      </c>
      <c r="D136" s="3">
        <f>(POWER(A134,2)-POWER(C136,2))*3.14/4*D97/1000</f>
        <v>100.8882</v>
      </c>
      <c r="E136" s="3">
        <f>(POWER(A134,2)-POWER(C136,2))*3.14/4*E97/1000</f>
        <v>160.14</v>
      </c>
      <c r="F136" s="3">
        <f>(POWER(A134,2)-POWER(C136,2))*3.14/4*F97/1000</f>
        <v>256.224</v>
      </c>
      <c r="G136" s="3">
        <f>(POWER(A134,2)-POWER(C136,2))*3.14/4*G97/1000</f>
        <v>320.28</v>
      </c>
      <c r="H136" s="3">
        <f>(POWER(A134,2)-POWER(C136,2))*3.14/4*H97/1000</f>
        <v>400.35</v>
      </c>
      <c r="I136" s="3">
        <f>(POWER(A134,2)-POWER(C136,2))*3.14/4*I97/1000</f>
        <v>504.441</v>
      </c>
    </row>
    <row r="137" spans="1:9">
      <c r="A137" s="58">
        <v>220</v>
      </c>
      <c r="B137" s="3">
        <v>1.33</v>
      </c>
      <c r="C137" s="61">
        <v>100</v>
      </c>
      <c r="D137" s="61">
        <f>(POWER(A137,2)-POWER(C137,2))*3.14/4*D97/1000</f>
        <v>189.9072</v>
      </c>
      <c r="E137" s="61">
        <f>(POWER(A137,2)-POWER(C137,2))*3.14/4*E97/1000</f>
        <v>301.44</v>
      </c>
      <c r="F137" s="61">
        <f>(POWER(A137,2)-POWER(C137,2))*3.14/4*F97/1000</f>
        <v>482.304</v>
      </c>
      <c r="G137" s="61">
        <f>(POWER(A137,2)-POWER(C137,2))*3.14/4*G97/1000</f>
        <v>602.88</v>
      </c>
      <c r="H137" s="61">
        <f>(POWER(A137,2)-POWER(C137,2))*3.14/4*H97/1000</f>
        <v>753.6</v>
      </c>
      <c r="I137" s="61">
        <f>(POWER(A137,2)-POWER(C137,2))*3.14/4*I97/1000</f>
        <v>949.536</v>
      </c>
    </row>
    <row r="138" spans="1:9">
      <c r="A138" s="28"/>
      <c r="B138" s="3">
        <v>1.46</v>
      </c>
      <c r="C138" s="24">
        <v>125</v>
      </c>
      <c r="D138" s="3">
        <f>(POWER(A137,2)-POWER(C138,2))*3.14/4*D97/1000</f>
        <v>162.0887625</v>
      </c>
      <c r="E138" s="3">
        <f>(POWER(A137,2)-POWER(C138,2))*3.14/4*E97/1000</f>
        <v>257.28375</v>
      </c>
      <c r="F138" s="3">
        <f>(POWER(A137,2)-POWER(C138,2))*3.14/4*F97/1000</f>
        <v>411.654</v>
      </c>
      <c r="G138" s="3">
        <f>(POWER(A137,2)-POWER(C138,2))*3.14/4*G97/1000</f>
        <v>514.5675</v>
      </c>
      <c r="H138" s="3">
        <f>(POWER(A137,2)-POWER(C138,2))*3.14/4*H97/1000</f>
        <v>643.209375</v>
      </c>
      <c r="I138" s="3">
        <f>(POWER(A137,2)-POWER(C138,2))*3.14/4*I97/1000</f>
        <v>810.4438125</v>
      </c>
    </row>
    <row r="139" spans="1:9">
      <c r="A139" s="26"/>
      <c r="B139" s="24">
        <v>2</v>
      </c>
      <c r="C139" s="61">
        <v>160</v>
      </c>
      <c r="D139" s="61">
        <f>(POWER(A137,2)-POWER(C139,2))*3.14/4*D97/1000</f>
        <v>112.7574</v>
      </c>
      <c r="E139" s="61">
        <f>(POWER(A137,2)-POWER(C139,2))*3.14/4*E97/1000</f>
        <v>178.98</v>
      </c>
      <c r="F139" s="61">
        <f>(POWER(A137,2)-POWER(C139,2))*3.14/4*F97/1000</f>
        <v>286.368</v>
      </c>
      <c r="G139" s="61">
        <f>(POWER(A137,2)-POWER(C139,2))*3.14/4*G97/1000</f>
        <v>357.96</v>
      </c>
      <c r="H139" s="61">
        <f>(POWER(A137,2)-POWER(C139,2))*3.14/4*H97/1000</f>
        <v>447.45</v>
      </c>
      <c r="I139" s="61">
        <f>(POWER(A137,2)-POWER(C139,2))*3.14/4*I97/1000</f>
        <v>563.787</v>
      </c>
    </row>
    <row r="140" ht="20.25" spans="1:9">
      <c r="A140" s="62" t="s">
        <v>74</v>
      </c>
      <c r="B140" s="62"/>
      <c r="C140" s="62"/>
      <c r="D140" s="62"/>
      <c r="E140" s="62"/>
      <c r="F140" s="62"/>
      <c r="G140" s="62"/>
      <c r="H140" s="62"/>
      <c r="I140" s="62"/>
    </row>
    <row r="142" spans="1:9">
      <c r="A142" s="44" t="s">
        <v>65</v>
      </c>
      <c r="B142" s="58" t="s">
        <v>70</v>
      </c>
      <c r="C142" s="58" t="s">
        <v>71</v>
      </c>
      <c r="D142" s="6" t="s">
        <v>75</v>
      </c>
      <c r="E142" s="59"/>
      <c r="F142" s="59"/>
      <c r="G142" s="59"/>
      <c r="H142" s="59"/>
      <c r="I142" s="17"/>
    </row>
    <row r="143" spans="1:9">
      <c r="A143" s="60" t="s">
        <v>67</v>
      </c>
      <c r="B143" s="28"/>
      <c r="C143" s="60" t="s">
        <v>67</v>
      </c>
      <c r="D143" s="6" t="s">
        <v>76</v>
      </c>
      <c r="E143" s="59"/>
      <c r="F143" s="59"/>
      <c r="G143" s="59"/>
      <c r="H143" s="59"/>
      <c r="I143" s="17"/>
    </row>
    <row r="144" spans="1:9">
      <c r="A144" s="26"/>
      <c r="B144" s="26"/>
      <c r="C144" s="26"/>
      <c r="D144" s="3">
        <v>6.3</v>
      </c>
      <c r="E144" s="3">
        <v>10</v>
      </c>
      <c r="F144" s="3">
        <v>16</v>
      </c>
      <c r="G144" s="3">
        <v>20</v>
      </c>
      <c r="H144" s="3">
        <v>25</v>
      </c>
      <c r="I144" s="3">
        <v>31.5</v>
      </c>
    </row>
    <row r="145" spans="1:9">
      <c r="A145" s="58">
        <v>250</v>
      </c>
      <c r="B145" s="3">
        <v>1.33</v>
      </c>
      <c r="C145" s="24">
        <v>125</v>
      </c>
      <c r="D145" s="24">
        <f>(POWER(A145,2)-POWER(C145,2))*3.14/4*D97/1000</f>
        <v>231.8203125</v>
      </c>
      <c r="E145" s="24">
        <f>(POWER(A145,2)-POWER(C145,2))*3.14/4*E97/1000</f>
        <v>367.96875</v>
      </c>
      <c r="F145" s="24">
        <f>(POWER(A145,2)-POWER(C145,2))*3.14/4*F97/1000</f>
        <v>588.75</v>
      </c>
      <c r="G145" s="24">
        <f>(POWER(A145,2)-POWER(C145,2))*3.14/4*G97/1000</f>
        <v>735.9375</v>
      </c>
      <c r="H145" s="24">
        <f>(POWER(A145,2)-POWER(C145,2))*3.14/4*H97/1000</f>
        <v>919.921875</v>
      </c>
      <c r="I145" s="24">
        <f>(POWER(A145,2)-POWER(C145,2))*3.14/4*I97/1000</f>
        <v>1159.1015625</v>
      </c>
    </row>
    <row r="146" spans="1:9">
      <c r="A146" s="28"/>
      <c r="B146" s="24">
        <v>1.46</v>
      </c>
      <c r="C146" s="61">
        <v>140</v>
      </c>
      <c r="D146" s="61">
        <f>(POWER(A145,2)-POWER(C146,2))*3.14/4*D97/1000</f>
        <v>212.16195</v>
      </c>
      <c r="E146" s="61">
        <f>(POWER(A145,2)-POWER(C146,2))*3.14/4*E97/1000</f>
        <v>336.765</v>
      </c>
      <c r="F146" s="61">
        <f>(POWER(A145,2)-POWER(C146,2))*3.14/4*F97/1000</f>
        <v>538.824</v>
      </c>
      <c r="G146" s="61">
        <f>(POWER(A145,2)-POWER(C146,2))*3.14/4*G97/1000</f>
        <v>673.53</v>
      </c>
      <c r="H146" s="61">
        <f>(POWER(A145,2)-POWER(C146,2))*3.14/4*H97/1000</f>
        <v>841.9125</v>
      </c>
      <c r="I146" s="61">
        <f>(POWER(A145,2)-POWER(C146,2))*3.14/4*I97/1000</f>
        <v>1060.80975</v>
      </c>
    </row>
    <row r="147" spans="1:9">
      <c r="A147" s="26"/>
      <c r="B147" s="3">
        <v>2</v>
      </c>
      <c r="C147" s="24">
        <v>180</v>
      </c>
      <c r="D147" s="24">
        <f>(POWER(A145,2)-POWER(C147,2))*3.14/4*D97/1000</f>
        <v>148.85955</v>
      </c>
      <c r="E147" s="24">
        <f t="shared" ref="E147:I147" si="0">D147*E144/D144</f>
        <v>236.285</v>
      </c>
      <c r="F147" s="24">
        <f t="shared" si="0"/>
        <v>378.056</v>
      </c>
      <c r="G147" s="24">
        <f t="shared" si="0"/>
        <v>472.57</v>
      </c>
      <c r="H147" s="24">
        <f t="shared" si="0"/>
        <v>590.7125</v>
      </c>
      <c r="I147" s="24">
        <f t="shared" si="0"/>
        <v>744.29775</v>
      </c>
    </row>
    <row r="148" spans="1:9">
      <c r="A148" s="58">
        <v>280</v>
      </c>
      <c r="B148" s="3">
        <v>1.33</v>
      </c>
      <c r="C148" s="61">
        <v>140</v>
      </c>
      <c r="D148" s="61">
        <f>(POWER(A148,2)-POWER(C148,2))*3.14/4*D97/1000</f>
        <v>290.7954</v>
      </c>
      <c r="E148" s="61">
        <f t="shared" ref="E148:I148" si="1">D148*E144/D144</f>
        <v>461.58</v>
      </c>
      <c r="F148" s="61">
        <f t="shared" si="1"/>
        <v>738.528</v>
      </c>
      <c r="G148" s="61">
        <f t="shared" si="1"/>
        <v>923.16</v>
      </c>
      <c r="H148" s="61">
        <f t="shared" si="1"/>
        <v>1153.95</v>
      </c>
      <c r="I148" s="61">
        <f t="shared" si="1"/>
        <v>1453.977</v>
      </c>
    </row>
    <row r="149" spans="1:9">
      <c r="A149" s="28"/>
      <c r="B149" s="3">
        <v>1.46</v>
      </c>
      <c r="C149" s="24">
        <v>160</v>
      </c>
      <c r="D149" s="24">
        <f>(POWER(A148,2)-POWER(C149,2))*3.14/4*D97/1000</f>
        <v>261.1224</v>
      </c>
      <c r="E149" s="24">
        <f t="shared" ref="E149:I149" si="2">D149*E144/D144</f>
        <v>414.48</v>
      </c>
      <c r="F149" s="24">
        <f t="shared" si="2"/>
        <v>663.168</v>
      </c>
      <c r="G149" s="24">
        <f t="shared" si="2"/>
        <v>828.96</v>
      </c>
      <c r="H149" s="24">
        <f t="shared" si="2"/>
        <v>1036.2</v>
      </c>
      <c r="I149" s="24">
        <f t="shared" si="2"/>
        <v>1305.612</v>
      </c>
    </row>
    <row r="150" spans="1:9">
      <c r="A150" s="26"/>
      <c r="B150" s="3">
        <v>2</v>
      </c>
      <c r="C150" s="61">
        <v>200</v>
      </c>
      <c r="D150" s="61">
        <f>(POWER(A148,2)-POWER(C150,2))*3.14/4*D97/1000</f>
        <v>189.9072</v>
      </c>
      <c r="E150" s="61">
        <f t="shared" ref="E150:I150" si="3">D150*E144/D144</f>
        <v>301.44</v>
      </c>
      <c r="F150" s="61">
        <f t="shared" si="3"/>
        <v>482.304</v>
      </c>
      <c r="G150" s="61">
        <f t="shared" si="3"/>
        <v>602.88</v>
      </c>
      <c r="H150" s="61">
        <f t="shared" si="3"/>
        <v>753.6</v>
      </c>
      <c r="I150" s="61">
        <f t="shared" si="3"/>
        <v>949.536</v>
      </c>
    </row>
    <row r="151" spans="1:9">
      <c r="A151" s="58">
        <v>320</v>
      </c>
      <c r="B151" s="3">
        <v>1.33</v>
      </c>
      <c r="C151" s="24">
        <v>160</v>
      </c>
      <c r="D151" s="24">
        <f>(POWER(A151,2)-POWER(C151,2))*3.14/4*D144/1000</f>
        <v>379.8144</v>
      </c>
      <c r="E151" s="24">
        <f t="shared" ref="E151:I151" si="4">D151/D144*E144</f>
        <v>602.88</v>
      </c>
      <c r="F151" s="24">
        <f t="shared" si="4"/>
        <v>964.608</v>
      </c>
      <c r="G151" s="24">
        <f t="shared" si="4"/>
        <v>1205.76</v>
      </c>
      <c r="H151" s="24">
        <f t="shared" si="4"/>
        <v>1507.2</v>
      </c>
      <c r="I151" s="24">
        <f t="shared" si="4"/>
        <v>1899.072</v>
      </c>
    </row>
    <row r="152" spans="1:9">
      <c r="A152" s="28"/>
      <c r="B152" s="3">
        <v>1.46</v>
      </c>
      <c r="C152" s="61">
        <v>180</v>
      </c>
      <c r="D152" s="61">
        <f>(POWER(A151,2)-POWER(C152,2))*3.14/4*D144/1000</f>
        <v>346.185</v>
      </c>
      <c r="E152" s="61">
        <f t="shared" ref="E152:I152" si="5">D152*E144/D144</f>
        <v>549.5</v>
      </c>
      <c r="F152" s="61">
        <f t="shared" si="5"/>
        <v>879.2</v>
      </c>
      <c r="G152" s="61">
        <f t="shared" si="5"/>
        <v>1099</v>
      </c>
      <c r="H152" s="61">
        <f t="shared" si="5"/>
        <v>1373.75</v>
      </c>
      <c r="I152" s="61">
        <f t="shared" si="5"/>
        <v>1730.925</v>
      </c>
    </row>
    <row r="153" spans="1:9">
      <c r="A153" s="26"/>
      <c r="B153" s="3">
        <v>2</v>
      </c>
      <c r="C153" s="24">
        <v>220</v>
      </c>
      <c r="D153" s="24">
        <f>(POWER(A151,2)-POWER(C153,2))*3.14/4*D144/1000</f>
        <v>267.057</v>
      </c>
      <c r="E153" s="24">
        <f t="shared" ref="E153:I153" si="6">D153*E144/D144</f>
        <v>423.9</v>
      </c>
      <c r="F153" s="24">
        <f t="shared" si="6"/>
        <v>678.24</v>
      </c>
      <c r="G153" s="24">
        <f t="shared" si="6"/>
        <v>847.8</v>
      </c>
      <c r="H153" s="24">
        <f t="shared" si="6"/>
        <v>1059.75</v>
      </c>
      <c r="I153" s="24">
        <f t="shared" si="6"/>
        <v>1335.285</v>
      </c>
    </row>
    <row r="154" spans="1:9">
      <c r="A154" s="58">
        <v>360</v>
      </c>
      <c r="B154" s="3">
        <v>1.33</v>
      </c>
      <c r="C154" s="61">
        <v>180</v>
      </c>
      <c r="D154" s="61">
        <f>(POWER(A154,2)-POWER(C154,2))*3.14/4*D144/1000</f>
        <v>480.7026</v>
      </c>
      <c r="E154" s="61">
        <f t="shared" ref="E154:I154" si="7">D154*E144/D144</f>
        <v>763.02</v>
      </c>
      <c r="F154" s="61">
        <f t="shared" si="7"/>
        <v>1220.832</v>
      </c>
      <c r="G154" s="61">
        <f t="shared" si="7"/>
        <v>1526.04</v>
      </c>
      <c r="H154" s="61">
        <f t="shared" si="7"/>
        <v>1907.55</v>
      </c>
      <c r="I154" s="61">
        <f t="shared" si="7"/>
        <v>2403.513</v>
      </c>
    </row>
    <row r="155" spans="1:9">
      <c r="A155" s="28"/>
      <c r="B155" s="3">
        <v>1.46</v>
      </c>
      <c r="C155" s="24">
        <v>200</v>
      </c>
      <c r="D155" s="24">
        <f>(POWER(A154,2)-POWER(C155,2))*3.14/4*D144/1000</f>
        <v>443.1168</v>
      </c>
      <c r="E155" s="24">
        <f t="shared" ref="E155:I155" si="8">D155*E144/D144</f>
        <v>703.36</v>
      </c>
      <c r="F155" s="24">
        <f t="shared" si="8"/>
        <v>1125.376</v>
      </c>
      <c r="G155" s="24">
        <f t="shared" si="8"/>
        <v>1406.72</v>
      </c>
      <c r="H155" s="24">
        <f t="shared" si="8"/>
        <v>1758.4</v>
      </c>
      <c r="I155" s="24">
        <f t="shared" si="8"/>
        <v>2215.584</v>
      </c>
    </row>
    <row r="156" spans="1:9">
      <c r="A156" s="26"/>
      <c r="B156" s="3">
        <v>2</v>
      </c>
      <c r="C156" s="61">
        <v>250</v>
      </c>
      <c r="D156" s="61">
        <f>(POWER(A154,2)-POWER(C156,2))*3.14/4*D144/1000</f>
        <v>331.84305</v>
      </c>
      <c r="E156" s="61">
        <f t="shared" ref="E156:I156" si="9">D156*E144/D144</f>
        <v>526.735</v>
      </c>
      <c r="F156" s="61">
        <f t="shared" si="9"/>
        <v>842.776</v>
      </c>
      <c r="G156" s="61">
        <f t="shared" si="9"/>
        <v>1053.47</v>
      </c>
      <c r="H156" s="61">
        <f t="shared" si="9"/>
        <v>1316.8375</v>
      </c>
      <c r="I156" s="61">
        <f t="shared" si="9"/>
        <v>1659.21525</v>
      </c>
    </row>
    <row r="157" spans="1:9">
      <c r="A157" s="58">
        <v>380</v>
      </c>
      <c r="B157" s="3">
        <v>1.33</v>
      </c>
      <c r="C157" s="24">
        <v>180</v>
      </c>
      <c r="D157" s="24">
        <f>(POWER(A157,2)-POWER(C157,2))*3.14/4*D144/1000</f>
        <v>553.896</v>
      </c>
      <c r="E157" s="24">
        <f t="shared" ref="E157:I157" si="10">D157*E144/D144</f>
        <v>879.2</v>
      </c>
      <c r="F157" s="24">
        <f t="shared" si="10"/>
        <v>1406.72</v>
      </c>
      <c r="G157" s="24">
        <f t="shared" si="10"/>
        <v>1758.4</v>
      </c>
      <c r="H157" s="24">
        <f t="shared" si="10"/>
        <v>2198</v>
      </c>
      <c r="I157" s="24">
        <f t="shared" si="10"/>
        <v>2769.48</v>
      </c>
    </row>
    <row r="158" spans="1:9">
      <c r="A158" s="28"/>
      <c r="B158" s="3">
        <v>1.46</v>
      </c>
      <c r="C158" s="61">
        <v>220</v>
      </c>
      <c r="D158" s="61">
        <f>(POWER(A157,2)-POWER(C158,2))*3.14/4*D144/1000</f>
        <v>474.768</v>
      </c>
      <c r="E158" s="61">
        <f t="shared" ref="E158:I158" si="11">D158*E144/D144</f>
        <v>753.6</v>
      </c>
      <c r="F158" s="61">
        <f t="shared" si="11"/>
        <v>1205.76</v>
      </c>
      <c r="G158" s="61">
        <f t="shared" si="11"/>
        <v>1507.2</v>
      </c>
      <c r="H158" s="61">
        <f t="shared" si="11"/>
        <v>1884</v>
      </c>
      <c r="I158" s="61">
        <f t="shared" si="11"/>
        <v>2373.84</v>
      </c>
    </row>
    <row r="159" spans="1:9">
      <c r="A159" s="26"/>
      <c r="B159" s="3">
        <v>2</v>
      </c>
      <c r="C159" s="24">
        <v>280</v>
      </c>
      <c r="D159" s="24">
        <f>(POWER(A157,2)-POWER(C159,2))*3.14/4*D144/1000</f>
        <v>326.403</v>
      </c>
      <c r="E159" s="24">
        <f t="shared" ref="E159:I159" si="12">D159*E144/D144</f>
        <v>518.1</v>
      </c>
      <c r="F159" s="24">
        <f t="shared" si="12"/>
        <v>828.96</v>
      </c>
      <c r="G159" s="24">
        <f t="shared" si="12"/>
        <v>1036.2</v>
      </c>
      <c r="H159" s="24">
        <f t="shared" si="12"/>
        <v>1295.25</v>
      </c>
      <c r="I159" s="24">
        <f t="shared" si="12"/>
        <v>1632.015</v>
      </c>
    </row>
    <row r="160" spans="1:9">
      <c r="A160" s="58">
        <v>400</v>
      </c>
      <c r="B160" s="3">
        <v>1.33</v>
      </c>
      <c r="C160" s="61">
        <v>200</v>
      </c>
      <c r="D160" s="61">
        <f>(POWER(A160,2)-POWER(C160,2))*3.14/4*D144/1000</f>
        <v>593.46</v>
      </c>
      <c r="E160" s="61">
        <f t="shared" ref="E160:I160" si="13">D160*E144/D144</f>
        <v>942</v>
      </c>
      <c r="F160" s="61">
        <f t="shared" si="13"/>
        <v>1507.2</v>
      </c>
      <c r="G160" s="61">
        <f t="shared" si="13"/>
        <v>1884</v>
      </c>
      <c r="H160" s="61">
        <f t="shared" si="13"/>
        <v>2355</v>
      </c>
      <c r="I160" s="61">
        <f t="shared" si="13"/>
        <v>2967.3</v>
      </c>
    </row>
    <row r="161" spans="1:9">
      <c r="A161" s="28"/>
      <c r="B161" s="3">
        <v>1.46</v>
      </c>
      <c r="C161" s="24">
        <v>220</v>
      </c>
      <c r="D161" s="24">
        <f>(POWER(A160,2)-POWER(C161,2))*3.14/4*D144/1000</f>
        <v>551.9178</v>
      </c>
      <c r="E161" s="24">
        <f t="shared" ref="E161:I161" si="14">D161*E144/D144</f>
        <v>876.06</v>
      </c>
      <c r="F161" s="24">
        <f t="shared" si="14"/>
        <v>1401.696</v>
      </c>
      <c r="G161" s="24">
        <f t="shared" si="14"/>
        <v>1752.12</v>
      </c>
      <c r="H161" s="24">
        <f t="shared" si="14"/>
        <v>2190.15</v>
      </c>
      <c r="I161" s="24">
        <f t="shared" si="14"/>
        <v>2759.589</v>
      </c>
    </row>
    <row r="162" spans="1:9">
      <c r="A162" s="26"/>
      <c r="B162" s="3">
        <v>2</v>
      </c>
      <c r="C162" s="61">
        <v>280</v>
      </c>
      <c r="D162" s="61">
        <f>(POWER(A160,2)-POWER(C162,2))*3.14/4*D144/1000</f>
        <v>403.5528</v>
      </c>
      <c r="E162" s="61">
        <f t="shared" ref="E162:I162" si="15">D162*E144/D144</f>
        <v>640.56</v>
      </c>
      <c r="F162" s="61">
        <f t="shared" si="15"/>
        <v>1024.896</v>
      </c>
      <c r="G162" s="61">
        <f t="shared" si="15"/>
        <v>1281.12</v>
      </c>
      <c r="H162" s="61">
        <f t="shared" si="15"/>
        <v>1601.4</v>
      </c>
      <c r="I162" s="61">
        <f t="shared" si="15"/>
        <v>2017.764</v>
      </c>
    </row>
    <row r="163" spans="1:9">
      <c r="A163" s="58">
        <v>420</v>
      </c>
      <c r="B163" s="3">
        <v>1.33</v>
      </c>
      <c r="C163" s="24">
        <v>220</v>
      </c>
      <c r="D163" s="24">
        <f>(POWER(A163,2)-POWER(C163,2))*3.14/4*D144/1000</f>
        <v>633.024</v>
      </c>
      <c r="E163" s="24">
        <f t="shared" ref="E163:I163" si="16">D163*E144/D144</f>
        <v>1004.8</v>
      </c>
      <c r="F163" s="24">
        <f t="shared" si="16"/>
        <v>1607.68</v>
      </c>
      <c r="G163" s="24">
        <f t="shared" si="16"/>
        <v>2009.6</v>
      </c>
      <c r="H163" s="24">
        <f t="shared" si="16"/>
        <v>2512</v>
      </c>
      <c r="I163" s="24">
        <f t="shared" si="16"/>
        <v>3165.12</v>
      </c>
    </row>
    <row r="164" spans="1:9">
      <c r="A164" s="28"/>
      <c r="B164" s="3">
        <v>1.46</v>
      </c>
      <c r="C164" s="61">
        <v>250</v>
      </c>
      <c r="D164" s="61">
        <f>(POWER(A163,2)-POWER(C164,2))*3.14/4*D144/1000</f>
        <v>563.29245</v>
      </c>
      <c r="E164" s="61">
        <f t="shared" ref="E164:I164" si="17">D164*E144/D144</f>
        <v>894.115</v>
      </c>
      <c r="F164" s="61">
        <f t="shared" si="17"/>
        <v>1430.584</v>
      </c>
      <c r="G164" s="61">
        <f t="shared" si="17"/>
        <v>1788.23</v>
      </c>
      <c r="H164" s="61">
        <f t="shared" si="17"/>
        <v>2235.2875</v>
      </c>
      <c r="I164" s="61">
        <f t="shared" si="17"/>
        <v>2816.46225</v>
      </c>
    </row>
    <row r="165" spans="1:9">
      <c r="A165" s="26"/>
      <c r="B165" s="3">
        <v>2</v>
      </c>
      <c r="C165" s="24">
        <v>300</v>
      </c>
      <c r="D165" s="24">
        <f>(POWER(A163,2)-POWER(C165,2))*3.14/4*D144/1000</f>
        <v>427.2912</v>
      </c>
      <c r="E165" s="24">
        <f t="shared" ref="E165:I165" si="18">D165*E144/D144</f>
        <v>678.24</v>
      </c>
      <c r="F165" s="24">
        <f t="shared" si="18"/>
        <v>1085.184</v>
      </c>
      <c r="G165" s="24">
        <f t="shared" si="18"/>
        <v>1356.48</v>
      </c>
      <c r="H165" s="24">
        <f t="shared" si="18"/>
        <v>1695.6</v>
      </c>
      <c r="I165" s="24">
        <f t="shared" si="18"/>
        <v>2136.456</v>
      </c>
    </row>
    <row r="166" spans="1:9">
      <c r="A166" s="58">
        <v>450</v>
      </c>
      <c r="B166" s="3">
        <v>1.33</v>
      </c>
      <c r="C166" s="61">
        <v>220</v>
      </c>
      <c r="D166" s="61">
        <f>(POWER(A166,2)-POWER(C166,2))*3.14/4*D144/1000</f>
        <v>762.10155</v>
      </c>
      <c r="E166" s="61">
        <f t="shared" ref="E166:I166" si="19">D166*E144/D144</f>
        <v>1209.685</v>
      </c>
      <c r="F166" s="61">
        <f t="shared" si="19"/>
        <v>1935.496</v>
      </c>
      <c r="G166" s="61">
        <f t="shared" si="19"/>
        <v>2419.37</v>
      </c>
      <c r="H166" s="61">
        <f t="shared" si="19"/>
        <v>3024.2125</v>
      </c>
      <c r="I166" s="61">
        <f t="shared" si="19"/>
        <v>3810.50775</v>
      </c>
    </row>
    <row r="167" spans="1:9">
      <c r="A167" s="28"/>
      <c r="B167" s="3">
        <v>1.46</v>
      </c>
      <c r="C167" s="24">
        <v>250</v>
      </c>
      <c r="D167" s="24">
        <f>(POWER(A166,2)-POWER(C167,2))*3.14/4*D144/1000</f>
        <v>692.37</v>
      </c>
      <c r="E167" s="24">
        <f t="shared" ref="E167:I167" si="20">D167*E144/D144</f>
        <v>1099</v>
      </c>
      <c r="F167" s="24">
        <f t="shared" si="20"/>
        <v>1758.4</v>
      </c>
      <c r="G167" s="24">
        <f t="shared" si="20"/>
        <v>2198</v>
      </c>
      <c r="H167" s="24">
        <f t="shared" si="20"/>
        <v>2747.5</v>
      </c>
      <c r="I167" s="24">
        <f t="shared" si="20"/>
        <v>3461.85</v>
      </c>
    </row>
    <row r="168" spans="1:9">
      <c r="A168" s="26"/>
      <c r="B168" s="3">
        <v>2</v>
      </c>
      <c r="C168" s="61">
        <v>320</v>
      </c>
      <c r="D168" s="61">
        <f>(POWER(A166,2)-POWER(C168,2))*3.14/4*D144/1000</f>
        <v>495.04455</v>
      </c>
      <c r="E168" s="61">
        <f t="shared" ref="E168:I168" si="21">D168*E144/D144</f>
        <v>785.785</v>
      </c>
      <c r="F168" s="61">
        <f t="shared" si="21"/>
        <v>1257.256</v>
      </c>
      <c r="G168" s="61">
        <f t="shared" si="21"/>
        <v>1571.57</v>
      </c>
      <c r="H168" s="61">
        <f t="shared" si="21"/>
        <v>1964.4625</v>
      </c>
      <c r="I168" s="61">
        <f t="shared" si="21"/>
        <v>2475.22275</v>
      </c>
    </row>
    <row r="169" spans="1:9">
      <c r="A169" s="58">
        <v>480</v>
      </c>
      <c r="B169" s="3">
        <v>1.33</v>
      </c>
      <c r="C169" s="24">
        <v>250</v>
      </c>
      <c r="D169" s="24">
        <f>(POWER(A169,2)-POWER(C169,2))*3.14/4*D144/1000</f>
        <v>830.34945</v>
      </c>
      <c r="E169" s="24">
        <f t="shared" ref="E169:I169" si="22">D169*E144/D144</f>
        <v>1318.015</v>
      </c>
      <c r="F169" s="24">
        <f t="shared" si="22"/>
        <v>2108.824</v>
      </c>
      <c r="G169" s="24">
        <f t="shared" si="22"/>
        <v>2636.03</v>
      </c>
      <c r="H169" s="24">
        <f t="shared" si="22"/>
        <v>3295.0375</v>
      </c>
      <c r="I169" s="24">
        <f t="shared" si="22"/>
        <v>4151.74725</v>
      </c>
    </row>
    <row r="170" spans="1:9">
      <c r="A170" s="28"/>
      <c r="B170" s="3">
        <v>1.46</v>
      </c>
      <c r="C170" s="61">
        <v>280</v>
      </c>
      <c r="D170" s="61">
        <f>(POWER(A169,2)-POWER(C170,2))*3.14/4*D144/1000</f>
        <v>751.716</v>
      </c>
      <c r="E170" s="61">
        <f t="shared" ref="E170:I170" si="23">D170*E144/D144</f>
        <v>1193.2</v>
      </c>
      <c r="F170" s="61">
        <f t="shared" si="23"/>
        <v>1909.12</v>
      </c>
      <c r="G170" s="61">
        <f t="shared" si="23"/>
        <v>2386.4</v>
      </c>
      <c r="H170" s="61">
        <f t="shared" si="23"/>
        <v>2983</v>
      </c>
      <c r="I170" s="61">
        <f t="shared" si="23"/>
        <v>3758.58</v>
      </c>
    </row>
    <row r="171" spans="1:9">
      <c r="A171" s="26"/>
      <c r="B171" s="3">
        <v>2</v>
      </c>
      <c r="C171" s="24">
        <v>350</v>
      </c>
      <c r="D171" s="24">
        <f>(POWER(A169,2)-POWER(C171,2))*3.14/4*D144/1000</f>
        <v>533.61945</v>
      </c>
      <c r="E171" s="24">
        <f t="shared" ref="E171:I171" si="24">D171*E144/D144</f>
        <v>847.015</v>
      </c>
      <c r="F171" s="24">
        <f t="shared" si="24"/>
        <v>1355.224</v>
      </c>
      <c r="G171" s="24">
        <f t="shared" si="24"/>
        <v>1694.03</v>
      </c>
      <c r="H171" s="24">
        <f t="shared" si="24"/>
        <v>2117.5375</v>
      </c>
      <c r="I171" s="24">
        <f t="shared" si="24"/>
        <v>2668.09725</v>
      </c>
    </row>
    <row r="172" spans="1:9">
      <c r="A172" s="58">
        <v>500</v>
      </c>
      <c r="B172" s="3">
        <v>1.33</v>
      </c>
      <c r="C172" s="61">
        <v>250</v>
      </c>
      <c r="D172" s="61">
        <f>(POWER(A172,2)-POWER(C172,2))*3.14/4*D144/1000</f>
        <v>927.28125</v>
      </c>
      <c r="E172" s="61">
        <f t="shared" ref="E172:I172" si="25">D172*E144/D144</f>
        <v>1471.875</v>
      </c>
      <c r="F172" s="61">
        <f t="shared" si="25"/>
        <v>2355</v>
      </c>
      <c r="G172" s="61">
        <f t="shared" si="25"/>
        <v>2943.75</v>
      </c>
      <c r="H172" s="61">
        <f t="shared" si="25"/>
        <v>3679.6875</v>
      </c>
      <c r="I172" s="61">
        <f t="shared" si="25"/>
        <v>4636.40625</v>
      </c>
    </row>
    <row r="173" spans="1:9">
      <c r="A173" s="28"/>
      <c r="B173" s="3">
        <v>1.46</v>
      </c>
      <c r="C173" s="24">
        <v>280</v>
      </c>
      <c r="D173" s="24">
        <f>(POWER(A172,2)-POWER(C173,2))*3.14/4*D144/1000</f>
        <v>848.6478</v>
      </c>
      <c r="E173" s="24">
        <f t="shared" ref="E173:I173" si="26">D173*E144/D144</f>
        <v>1347.06</v>
      </c>
      <c r="F173" s="24">
        <f t="shared" si="26"/>
        <v>2155.296</v>
      </c>
      <c r="G173" s="24">
        <f t="shared" si="26"/>
        <v>2694.12</v>
      </c>
      <c r="H173" s="24">
        <f t="shared" si="26"/>
        <v>3367.65</v>
      </c>
      <c r="I173" s="24">
        <f t="shared" si="26"/>
        <v>4243.239</v>
      </c>
    </row>
    <row r="174" spans="1:9">
      <c r="A174" s="26"/>
      <c r="B174" s="3">
        <v>2</v>
      </c>
      <c r="C174" s="61">
        <v>350</v>
      </c>
      <c r="D174" s="61">
        <f>(POWER(A172,2)-POWER(C174,2))*3.14/4*D144/1000</f>
        <v>630.55125</v>
      </c>
      <c r="E174" s="61">
        <f t="shared" ref="E174:I174" si="27">D174*E144/D144</f>
        <v>1000.875</v>
      </c>
      <c r="F174" s="61">
        <f t="shared" si="27"/>
        <v>1601.4</v>
      </c>
      <c r="G174" s="61">
        <f t="shared" si="27"/>
        <v>2001.75</v>
      </c>
      <c r="H174" s="61">
        <f t="shared" si="27"/>
        <v>2502.1875</v>
      </c>
      <c r="I174" s="61">
        <f t="shared" si="27"/>
        <v>3152.75625</v>
      </c>
    </row>
    <row r="175" spans="2:3">
      <c r="B175" s="40"/>
      <c r="C175" s="40"/>
    </row>
    <row r="176" ht="20.25" spans="1:9">
      <c r="A176" s="41" t="s">
        <v>77</v>
      </c>
      <c r="B176" s="41"/>
      <c r="C176" s="41"/>
      <c r="D176" s="41"/>
      <c r="E176" s="41"/>
      <c r="F176" s="41"/>
      <c r="G176" s="41"/>
      <c r="H176" s="41"/>
      <c r="I176" s="41"/>
    </row>
    <row r="177" ht="18" spans="1:9">
      <c r="A177" s="63" t="s">
        <v>78</v>
      </c>
      <c r="B177" s="63"/>
      <c r="C177" s="63"/>
      <c r="D177" s="63"/>
      <c r="E177" s="63"/>
      <c r="F177" s="63"/>
      <c r="G177" s="63"/>
      <c r="H177" s="63"/>
      <c r="I177" s="63"/>
    </row>
    <row r="178" ht="18" spans="1:9">
      <c r="A178" s="63" t="s">
        <v>79</v>
      </c>
      <c r="B178" s="63"/>
      <c r="C178" s="63"/>
      <c r="D178" s="63"/>
      <c r="E178" s="63"/>
      <c r="F178" s="63"/>
      <c r="G178" s="63"/>
      <c r="H178" s="63"/>
      <c r="I178" s="63"/>
    </row>
    <row r="179" ht="18" spans="1:9">
      <c r="A179" s="63" t="s">
        <v>80</v>
      </c>
      <c r="B179" s="63"/>
      <c r="C179" s="63"/>
      <c r="D179" s="63"/>
      <c r="E179" s="63"/>
      <c r="F179" s="63"/>
      <c r="G179" s="63"/>
      <c r="H179" s="63"/>
      <c r="I179" s="63"/>
    </row>
    <row r="180" ht="18" spans="1:9">
      <c r="A180" s="63" t="s">
        <v>81</v>
      </c>
      <c r="B180" s="63"/>
      <c r="C180" s="63"/>
      <c r="D180" s="63"/>
      <c r="E180" s="63"/>
      <c r="F180" s="63"/>
      <c r="G180" s="63"/>
      <c r="H180" s="63"/>
      <c r="I180" s="63"/>
    </row>
    <row r="181" ht="18" spans="1:9">
      <c r="A181" s="63" t="s">
        <v>82</v>
      </c>
      <c r="B181" s="63"/>
      <c r="C181" s="63"/>
      <c r="D181" s="63"/>
      <c r="E181" s="63"/>
      <c r="F181" s="63"/>
      <c r="G181" s="63"/>
      <c r="H181" s="63"/>
      <c r="I181" s="63"/>
    </row>
    <row r="182" ht="18" spans="1:9">
      <c r="A182" s="63" t="s">
        <v>83</v>
      </c>
      <c r="B182" s="63"/>
      <c r="C182" s="63"/>
      <c r="D182" s="63"/>
      <c r="E182" s="63"/>
      <c r="F182" s="63"/>
      <c r="G182" s="63"/>
      <c r="H182" s="63"/>
      <c r="I182" s="63"/>
    </row>
    <row r="183" ht="18" spans="1:9">
      <c r="A183" s="63" t="s">
        <v>84</v>
      </c>
      <c r="B183" s="63"/>
      <c r="C183" s="63"/>
      <c r="D183" s="63"/>
      <c r="E183" s="63"/>
      <c r="F183" s="63"/>
      <c r="G183" s="63"/>
      <c r="H183" s="63"/>
      <c r="I183" s="63"/>
    </row>
    <row r="184" ht="18" spans="1:9">
      <c r="A184" s="63" t="s">
        <v>85</v>
      </c>
      <c r="B184" s="63"/>
      <c r="C184" s="63"/>
      <c r="D184" s="63"/>
      <c r="E184" s="63"/>
      <c r="F184" s="63"/>
      <c r="G184" s="63"/>
      <c r="H184" s="63"/>
      <c r="I184" s="63"/>
    </row>
    <row r="185" ht="20.25" spans="1:9">
      <c r="A185" s="7" t="s">
        <v>86</v>
      </c>
      <c r="B185" s="7"/>
      <c r="C185" s="7"/>
      <c r="D185" s="7"/>
      <c r="E185" s="7"/>
      <c r="F185" s="7"/>
      <c r="G185" s="7"/>
      <c r="H185" s="7"/>
      <c r="I185" s="7"/>
    </row>
    <row r="186" spans="1:9">
      <c r="A186" s="64" t="s">
        <v>87</v>
      </c>
      <c r="B186" s="65"/>
      <c r="C186" s="66"/>
      <c r="D186" s="67" t="s">
        <v>88</v>
      </c>
      <c r="E186" s="68"/>
      <c r="F186" s="68"/>
      <c r="G186" s="68"/>
      <c r="H186" s="68"/>
      <c r="I186" s="50"/>
    </row>
    <row r="187" spans="1:9">
      <c r="A187" s="22" t="s">
        <v>89</v>
      </c>
      <c r="B187" s="22" t="s">
        <v>90</v>
      </c>
      <c r="C187" s="22" t="s">
        <v>91</v>
      </c>
      <c r="D187" s="18"/>
      <c r="E187" s="69"/>
      <c r="F187" s="69"/>
      <c r="G187" s="69"/>
      <c r="H187" s="69"/>
      <c r="I187" s="51"/>
    </row>
    <row r="188" spans="1:9">
      <c r="A188" s="24"/>
      <c r="B188" s="24"/>
      <c r="C188" s="24">
        <v>54</v>
      </c>
      <c r="D188" s="70" t="s">
        <v>92</v>
      </c>
      <c r="E188" s="71"/>
      <c r="F188" s="71"/>
      <c r="G188" s="71"/>
      <c r="H188" s="71"/>
      <c r="I188" s="74"/>
    </row>
    <row r="189" spans="1:9">
      <c r="A189" s="24"/>
      <c r="B189" s="24">
        <v>57</v>
      </c>
      <c r="C189" s="24"/>
      <c r="D189" s="72"/>
      <c r="E189" s="73"/>
      <c r="F189" s="73"/>
      <c r="G189" s="73"/>
      <c r="H189" s="73"/>
      <c r="I189" s="75"/>
    </row>
    <row r="190" spans="1:9">
      <c r="A190" s="24"/>
      <c r="B190" s="24">
        <v>63</v>
      </c>
      <c r="C190" s="24"/>
      <c r="D190" s="70" t="s">
        <v>93</v>
      </c>
      <c r="E190" s="71"/>
      <c r="F190" s="71"/>
      <c r="G190" s="71"/>
      <c r="H190" s="71"/>
      <c r="I190" s="74"/>
    </row>
    <row r="191" spans="1:9">
      <c r="A191" s="24"/>
      <c r="B191" s="24">
        <v>65</v>
      </c>
      <c r="C191" s="24"/>
      <c r="D191" s="72"/>
      <c r="E191" s="73"/>
      <c r="F191" s="73"/>
      <c r="G191" s="73"/>
      <c r="H191" s="73"/>
      <c r="I191" s="75"/>
    </row>
    <row r="192" spans="1:9">
      <c r="A192" s="24"/>
      <c r="B192" s="24">
        <v>68</v>
      </c>
      <c r="C192" s="24"/>
      <c r="D192" s="70" t="s">
        <v>94</v>
      </c>
      <c r="E192" s="71"/>
      <c r="F192" s="71"/>
      <c r="G192" s="71"/>
      <c r="H192" s="71"/>
      <c r="I192" s="74"/>
    </row>
    <row r="193" spans="1:9">
      <c r="A193" s="24"/>
      <c r="B193" s="24">
        <v>70</v>
      </c>
      <c r="C193" s="24"/>
      <c r="D193" s="72"/>
      <c r="E193" s="73"/>
      <c r="F193" s="73"/>
      <c r="G193" s="73"/>
      <c r="H193" s="73"/>
      <c r="I193" s="75"/>
    </row>
    <row r="194" spans="1:9">
      <c r="A194" s="24"/>
      <c r="B194" s="24"/>
      <c r="C194" s="24">
        <v>73</v>
      </c>
      <c r="D194" s="76" t="s">
        <v>95</v>
      </c>
      <c r="E194" s="77"/>
      <c r="F194" s="77"/>
      <c r="G194" s="77"/>
      <c r="H194" s="77"/>
      <c r="I194" s="93"/>
    </row>
    <row r="195" spans="1:9">
      <c r="A195" s="24">
        <v>76</v>
      </c>
      <c r="B195" s="24"/>
      <c r="C195" s="24"/>
      <c r="D195" s="70" t="s">
        <v>96</v>
      </c>
      <c r="E195" s="71"/>
      <c r="F195" s="71"/>
      <c r="G195" s="71"/>
      <c r="H195" s="71"/>
      <c r="I195" s="74"/>
    </row>
    <row r="196" spans="1:9">
      <c r="A196" s="24"/>
      <c r="B196" s="24">
        <v>77</v>
      </c>
      <c r="C196" s="24"/>
      <c r="D196" s="78"/>
      <c r="E196" s="79"/>
      <c r="F196" s="79"/>
      <c r="G196" s="79"/>
      <c r="H196" s="79"/>
      <c r="I196" s="94"/>
    </row>
    <row r="197" spans="1:9">
      <c r="A197" s="24"/>
      <c r="B197" s="24">
        <v>78</v>
      </c>
      <c r="C197" s="24"/>
      <c r="D197" s="72"/>
      <c r="E197" s="73"/>
      <c r="F197" s="73"/>
      <c r="G197" s="73"/>
      <c r="H197" s="73"/>
      <c r="I197" s="75"/>
    </row>
    <row r="198" spans="1:9">
      <c r="A198" s="24"/>
      <c r="B198" s="24"/>
      <c r="C198" s="24">
        <v>83</v>
      </c>
      <c r="D198" s="70" t="s">
        <v>97</v>
      </c>
      <c r="E198" s="71"/>
      <c r="F198" s="71"/>
      <c r="G198" s="71"/>
      <c r="H198" s="71"/>
      <c r="I198" s="74"/>
    </row>
    <row r="199" spans="1:9">
      <c r="A199" s="24"/>
      <c r="B199" s="24">
        <v>85</v>
      </c>
      <c r="C199" s="24"/>
      <c r="D199" s="72"/>
      <c r="E199" s="73"/>
      <c r="F199" s="73"/>
      <c r="G199" s="73"/>
      <c r="H199" s="73"/>
      <c r="I199" s="75"/>
    </row>
    <row r="200" spans="1:9">
      <c r="A200" s="24">
        <v>89</v>
      </c>
      <c r="B200" s="24"/>
      <c r="C200" s="24"/>
      <c r="D200" s="70" t="s">
        <v>98</v>
      </c>
      <c r="E200" s="71"/>
      <c r="F200" s="71"/>
      <c r="G200" s="71"/>
      <c r="H200" s="71"/>
      <c r="I200" s="74"/>
    </row>
    <row r="201" spans="1:9">
      <c r="A201" s="24"/>
      <c r="B201" s="24">
        <v>95</v>
      </c>
      <c r="C201" s="24"/>
      <c r="D201" s="72"/>
      <c r="E201" s="73"/>
      <c r="F201" s="73"/>
      <c r="G201" s="73"/>
      <c r="H201" s="73"/>
      <c r="I201" s="75"/>
    </row>
    <row r="202" spans="1:9">
      <c r="A202" s="24"/>
      <c r="B202" s="24">
        <v>102</v>
      </c>
      <c r="C202" s="24"/>
      <c r="D202" s="15" t="s">
        <v>99</v>
      </c>
      <c r="E202" s="59"/>
      <c r="F202" s="80" t="s">
        <v>100</v>
      </c>
      <c r="G202" s="81"/>
      <c r="H202" s="81"/>
      <c r="I202" s="95"/>
    </row>
    <row r="203" spans="1:9">
      <c r="A203" s="24"/>
      <c r="B203" s="24"/>
      <c r="C203" s="24">
        <v>108</v>
      </c>
      <c r="D203" s="15" t="s">
        <v>101</v>
      </c>
      <c r="E203" s="59"/>
      <c r="F203" s="82"/>
      <c r="G203" s="83"/>
      <c r="H203" s="83"/>
      <c r="I203" s="96"/>
    </row>
    <row r="204" spans="1:9">
      <c r="A204" s="24">
        <v>114</v>
      </c>
      <c r="B204" s="24"/>
      <c r="C204" s="24"/>
      <c r="D204" s="15" t="s">
        <v>102</v>
      </c>
      <c r="E204" s="59"/>
      <c r="F204" s="82"/>
      <c r="G204" s="83"/>
      <c r="H204" s="83"/>
      <c r="I204" s="96"/>
    </row>
    <row r="205" spans="1:9">
      <c r="A205" s="24"/>
      <c r="B205" s="24">
        <v>121</v>
      </c>
      <c r="C205" s="24"/>
      <c r="D205" s="15" t="s">
        <v>103</v>
      </c>
      <c r="E205" s="59"/>
      <c r="F205" s="82"/>
      <c r="G205" s="83"/>
      <c r="H205" s="83"/>
      <c r="I205" s="96"/>
    </row>
    <row r="206" spans="1:9">
      <c r="A206" s="24"/>
      <c r="B206" s="24">
        <v>127</v>
      </c>
      <c r="C206" s="24"/>
      <c r="D206" s="15" t="s">
        <v>104</v>
      </c>
      <c r="E206" s="59"/>
      <c r="F206" s="82"/>
      <c r="G206" s="83"/>
      <c r="H206" s="83"/>
      <c r="I206" s="96"/>
    </row>
    <row r="207" spans="1:9">
      <c r="A207" s="24"/>
      <c r="B207" s="24">
        <v>133</v>
      </c>
      <c r="C207" s="24"/>
      <c r="D207" s="15" t="s">
        <v>105</v>
      </c>
      <c r="E207" s="59"/>
      <c r="F207" s="82"/>
      <c r="G207" s="83"/>
      <c r="H207" s="83"/>
      <c r="I207" s="96"/>
    </row>
    <row r="208" spans="1:9">
      <c r="A208" s="24">
        <v>140</v>
      </c>
      <c r="B208" s="24"/>
      <c r="C208" s="24"/>
      <c r="D208" s="15" t="s">
        <v>106</v>
      </c>
      <c r="E208" s="59"/>
      <c r="F208" s="82"/>
      <c r="G208" s="83"/>
      <c r="H208" s="83"/>
      <c r="I208" s="96"/>
    </row>
    <row r="209" spans="1:9">
      <c r="A209" s="24"/>
      <c r="B209" s="24"/>
      <c r="C209" s="24">
        <v>142</v>
      </c>
      <c r="D209" s="15" t="s">
        <v>107</v>
      </c>
      <c r="E209" s="59"/>
      <c r="F209" s="82"/>
      <c r="G209" s="83"/>
      <c r="H209" s="83"/>
      <c r="I209" s="96"/>
    </row>
    <row r="210" spans="1:9">
      <c r="A210" s="24"/>
      <c r="B210" s="24">
        <v>146</v>
      </c>
      <c r="C210" s="24"/>
      <c r="D210" s="15" t="s">
        <v>108</v>
      </c>
      <c r="E210" s="59"/>
      <c r="F210" s="82"/>
      <c r="G210" s="83"/>
      <c r="H210" s="83"/>
      <c r="I210" s="96"/>
    </row>
    <row r="211" spans="1:9">
      <c r="A211" s="24"/>
      <c r="B211" s="24"/>
      <c r="C211" s="24">
        <v>152</v>
      </c>
      <c r="D211" s="15" t="s">
        <v>109</v>
      </c>
      <c r="E211" s="59"/>
      <c r="F211" s="82"/>
      <c r="G211" s="83"/>
      <c r="H211" s="83"/>
      <c r="I211" s="96"/>
    </row>
    <row r="212" spans="1:9">
      <c r="A212" s="24"/>
      <c r="B212" s="24"/>
      <c r="C212" s="24">
        <v>159</v>
      </c>
      <c r="D212" s="15" t="s">
        <v>110</v>
      </c>
      <c r="E212" s="59"/>
      <c r="F212" s="82"/>
      <c r="G212" s="83"/>
      <c r="H212" s="83"/>
      <c r="I212" s="96"/>
    </row>
    <row r="213" spans="1:9">
      <c r="A213" s="24">
        <v>168</v>
      </c>
      <c r="B213" s="24"/>
      <c r="C213" s="24"/>
      <c r="D213" s="15" t="s">
        <v>111</v>
      </c>
      <c r="E213" s="59"/>
      <c r="F213" s="82"/>
      <c r="G213" s="83"/>
      <c r="H213" s="83"/>
      <c r="I213" s="96"/>
    </row>
    <row r="214" spans="1:9">
      <c r="A214" s="24"/>
      <c r="B214" s="24"/>
      <c r="C214" s="24">
        <v>180</v>
      </c>
      <c r="D214" s="15" t="s">
        <v>112</v>
      </c>
      <c r="E214" s="59"/>
      <c r="F214" s="82"/>
      <c r="G214" s="83"/>
      <c r="H214" s="83"/>
      <c r="I214" s="96"/>
    </row>
    <row r="215" spans="1:9">
      <c r="A215" s="24"/>
      <c r="B215" s="24"/>
      <c r="C215" s="24">
        <v>194</v>
      </c>
      <c r="D215" s="15" t="s">
        <v>113</v>
      </c>
      <c r="E215" s="59"/>
      <c r="F215" s="82"/>
      <c r="G215" s="83"/>
      <c r="H215" s="83"/>
      <c r="I215" s="96"/>
    </row>
    <row r="216" spans="1:9">
      <c r="A216" s="24"/>
      <c r="B216" s="24">
        <v>203</v>
      </c>
      <c r="C216" s="24"/>
      <c r="D216" s="15" t="s">
        <v>114</v>
      </c>
      <c r="E216" s="59"/>
      <c r="F216" s="82"/>
      <c r="G216" s="83"/>
      <c r="H216" s="83"/>
      <c r="I216" s="96"/>
    </row>
    <row r="217" spans="1:9">
      <c r="A217" s="24">
        <v>219</v>
      </c>
      <c r="B217" s="24"/>
      <c r="C217" s="24"/>
      <c r="D217" s="15" t="s">
        <v>115</v>
      </c>
      <c r="E217" s="59"/>
      <c r="F217" s="82"/>
      <c r="G217" s="83"/>
      <c r="H217" s="83"/>
      <c r="I217" s="96"/>
    </row>
    <row r="218" spans="1:9">
      <c r="A218" s="24"/>
      <c r="B218" s="24"/>
      <c r="C218" s="24">
        <v>245</v>
      </c>
      <c r="D218" s="15" t="s">
        <v>116</v>
      </c>
      <c r="E218" s="59"/>
      <c r="F218" s="84"/>
      <c r="G218" s="85"/>
      <c r="H218" s="85"/>
      <c r="I218" s="97"/>
    </row>
    <row r="219" ht="18.75" spans="1:9">
      <c r="A219" s="86" t="s">
        <v>117</v>
      </c>
      <c r="B219" s="86"/>
      <c r="C219" s="86"/>
      <c r="D219" s="86"/>
      <c r="E219" s="86"/>
      <c r="F219" s="86"/>
      <c r="G219" s="86"/>
      <c r="H219" s="40"/>
      <c r="I219" s="40" t="s">
        <v>4</v>
      </c>
    </row>
    <row r="220" spans="1:9">
      <c r="A220" s="24" t="s">
        <v>118</v>
      </c>
      <c r="B220" s="24"/>
      <c r="C220" s="24"/>
      <c r="D220" s="24"/>
      <c r="E220" s="24"/>
      <c r="F220" s="24"/>
      <c r="G220" s="87"/>
      <c r="H220" s="16" t="s">
        <v>119</v>
      </c>
      <c r="I220" s="17"/>
    </row>
    <row r="221" spans="1:10">
      <c r="A221" s="3">
        <v>6</v>
      </c>
      <c r="B221" s="3">
        <v>7</v>
      </c>
      <c r="C221" s="3">
        <v>8</v>
      </c>
      <c r="D221" s="3">
        <v>9</v>
      </c>
      <c r="E221" s="3">
        <v>10</v>
      </c>
      <c r="F221" s="3">
        <v>11</v>
      </c>
      <c r="G221" s="3">
        <v>12</v>
      </c>
      <c r="H221" s="88" t="s">
        <v>120</v>
      </c>
      <c r="I221" s="74"/>
      <c r="J221" s="98"/>
    </row>
    <row r="222" spans="1:10">
      <c r="A222" s="24">
        <v>13</v>
      </c>
      <c r="B222" s="24">
        <v>14</v>
      </c>
      <c r="C222" s="24">
        <v>16</v>
      </c>
      <c r="D222" s="24">
        <v>18</v>
      </c>
      <c r="E222" s="24">
        <v>19</v>
      </c>
      <c r="F222" s="24">
        <v>20</v>
      </c>
      <c r="G222" s="24">
        <v>21</v>
      </c>
      <c r="H222" s="78"/>
      <c r="I222" s="94"/>
      <c r="J222" s="39"/>
    </row>
    <row r="223" spans="1:10">
      <c r="A223" s="24">
        <v>22</v>
      </c>
      <c r="B223" s="24">
        <v>25</v>
      </c>
      <c r="C223" s="24">
        <v>27</v>
      </c>
      <c r="D223" s="24">
        <v>28</v>
      </c>
      <c r="E223" s="24">
        <v>30</v>
      </c>
      <c r="F223" s="24">
        <v>32</v>
      </c>
      <c r="G223" s="24">
        <v>34</v>
      </c>
      <c r="H223" s="78"/>
      <c r="I223" s="94"/>
      <c r="J223" s="40"/>
    </row>
    <row r="224" spans="1:10">
      <c r="A224" s="24">
        <v>35</v>
      </c>
      <c r="B224" s="24">
        <v>38</v>
      </c>
      <c r="C224" s="24">
        <v>40</v>
      </c>
      <c r="D224" s="24">
        <v>42</v>
      </c>
      <c r="E224" s="24">
        <v>45</v>
      </c>
      <c r="F224" s="24">
        <v>48</v>
      </c>
      <c r="G224" s="24">
        <v>51</v>
      </c>
      <c r="H224" s="72"/>
      <c r="I224" s="75"/>
      <c r="J224" s="40"/>
    </row>
    <row r="225" ht="18.75" spans="1:10">
      <c r="A225" s="86" t="s">
        <v>121</v>
      </c>
      <c r="B225" s="86"/>
      <c r="C225" s="86"/>
      <c r="D225" s="86"/>
      <c r="E225" s="86"/>
      <c r="F225" s="86"/>
      <c r="G225" s="86"/>
      <c r="I225" t="s">
        <v>4</v>
      </c>
      <c r="J225" s="40"/>
    </row>
    <row r="226" spans="1:9">
      <c r="A226" s="15" t="s">
        <v>118</v>
      </c>
      <c r="B226" s="16"/>
      <c r="C226" s="16"/>
      <c r="D226" s="16"/>
      <c r="E226" s="16"/>
      <c r="F226" s="89"/>
      <c r="G226" s="15" t="s">
        <v>119</v>
      </c>
      <c r="H226" s="59"/>
      <c r="I226" s="17"/>
    </row>
    <row r="227" spans="1:9">
      <c r="A227" s="24">
        <v>273</v>
      </c>
      <c r="B227" s="3">
        <v>299</v>
      </c>
      <c r="C227" s="3">
        <v>325</v>
      </c>
      <c r="D227" s="3">
        <v>340</v>
      </c>
      <c r="E227" s="3">
        <v>351</v>
      </c>
      <c r="F227" s="3">
        <v>356</v>
      </c>
      <c r="G227" s="80" t="s">
        <v>122</v>
      </c>
      <c r="H227" s="81"/>
      <c r="I227" s="50"/>
    </row>
    <row r="228" spans="1:9">
      <c r="A228" s="3">
        <v>377</v>
      </c>
      <c r="B228" s="24">
        <v>402</v>
      </c>
      <c r="C228" s="24">
        <v>406</v>
      </c>
      <c r="D228" s="3">
        <v>426</v>
      </c>
      <c r="E228" s="3">
        <v>450</v>
      </c>
      <c r="F228" s="3">
        <v>457</v>
      </c>
      <c r="G228" s="82"/>
      <c r="H228" s="83"/>
      <c r="I228" s="56"/>
    </row>
    <row r="229" spans="1:9">
      <c r="A229" s="3">
        <v>480</v>
      </c>
      <c r="B229" s="3">
        <v>500</v>
      </c>
      <c r="C229" s="3">
        <v>508</v>
      </c>
      <c r="D229" s="3">
        <v>530</v>
      </c>
      <c r="E229" s="24">
        <v>560</v>
      </c>
      <c r="F229" s="24">
        <v>610</v>
      </c>
      <c r="G229" s="82"/>
      <c r="H229" s="83"/>
      <c r="I229" s="56"/>
    </row>
    <row r="230" spans="1:9">
      <c r="A230" s="3">
        <v>630</v>
      </c>
      <c r="B230" s="3">
        <v>660</v>
      </c>
      <c r="C230" s="3"/>
      <c r="D230" s="3"/>
      <c r="E230" s="3"/>
      <c r="F230" s="3"/>
      <c r="G230" s="84"/>
      <c r="H230" s="85"/>
      <c r="I230" s="51"/>
    </row>
    <row r="232" ht="38.25" customHeight="1" spans="1:10">
      <c r="A232" s="90" t="s">
        <v>123</v>
      </c>
      <c r="B232" s="90"/>
      <c r="C232" s="90"/>
      <c r="D232" s="90"/>
      <c r="E232" s="90"/>
      <c r="F232" s="90"/>
      <c r="G232" s="90"/>
      <c r="H232" s="90"/>
      <c r="I232" s="90"/>
      <c r="J232" s="99"/>
    </row>
    <row r="233" ht="18" spans="7:8">
      <c r="G233" s="63"/>
      <c r="H233" s="63"/>
    </row>
    <row r="234" spans="1:9">
      <c r="A234" s="44" t="s">
        <v>65</v>
      </c>
      <c r="B234" s="6" t="s">
        <v>124</v>
      </c>
      <c r="C234" s="17"/>
      <c r="D234" s="6" t="s">
        <v>125</v>
      </c>
      <c r="E234" s="17"/>
      <c r="F234" s="6" t="s">
        <v>126</v>
      </c>
      <c r="G234" s="17"/>
      <c r="H234" s="6" t="s">
        <v>127</v>
      </c>
      <c r="I234" s="17"/>
    </row>
    <row r="235" spans="1:9">
      <c r="A235" s="47" t="s">
        <v>67</v>
      </c>
      <c r="B235" s="6" t="s">
        <v>128</v>
      </c>
      <c r="C235" s="17"/>
      <c r="D235" s="6" t="s">
        <v>128</v>
      </c>
      <c r="E235" s="17"/>
      <c r="F235" s="6" t="s">
        <v>128</v>
      </c>
      <c r="G235" s="17"/>
      <c r="H235" s="6" t="s">
        <v>128</v>
      </c>
      <c r="I235" s="17"/>
    </row>
    <row r="236" customHeight="1" spans="1:9">
      <c r="A236" s="48"/>
      <c r="B236" s="48" t="s">
        <v>129</v>
      </c>
      <c r="C236" s="91" t="s">
        <v>130</v>
      </c>
      <c r="D236" s="48" t="s">
        <v>129</v>
      </c>
      <c r="E236" s="91" t="s">
        <v>130</v>
      </c>
      <c r="F236" s="48" t="s">
        <v>129</v>
      </c>
      <c r="G236" s="91" t="s">
        <v>130</v>
      </c>
      <c r="H236" s="48" t="s">
        <v>129</v>
      </c>
      <c r="I236" s="100" t="s">
        <v>130</v>
      </c>
    </row>
    <row r="237" customHeight="1" spans="1:9">
      <c r="A237" s="24">
        <v>25</v>
      </c>
      <c r="B237" s="92">
        <v>27</v>
      </c>
      <c r="C237" s="61" t="s">
        <v>131</v>
      </c>
      <c r="D237" s="92">
        <v>28.5</v>
      </c>
      <c r="E237" s="61" t="s">
        <v>132</v>
      </c>
      <c r="F237" s="92">
        <v>30</v>
      </c>
      <c r="G237" s="61" t="s">
        <v>132</v>
      </c>
      <c r="H237" s="92">
        <v>32</v>
      </c>
      <c r="I237" s="101" t="s">
        <v>133</v>
      </c>
    </row>
    <row r="238" spans="1:9">
      <c r="A238" s="24">
        <v>32</v>
      </c>
      <c r="B238" s="92">
        <v>35</v>
      </c>
      <c r="C238" s="61" t="s">
        <v>134</v>
      </c>
      <c r="D238" s="92">
        <v>36</v>
      </c>
      <c r="E238" s="61" t="s">
        <v>135</v>
      </c>
      <c r="F238" s="92">
        <v>39</v>
      </c>
      <c r="G238" s="61" t="s">
        <v>136</v>
      </c>
      <c r="H238" s="92">
        <v>41</v>
      </c>
      <c r="I238" s="61" t="s">
        <v>137</v>
      </c>
    </row>
    <row r="239" spans="1:9">
      <c r="A239" s="24">
        <v>40</v>
      </c>
      <c r="B239" s="92">
        <v>43</v>
      </c>
      <c r="C239" s="61" t="s">
        <v>138</v>
      </c>
      <c r="D239" s="92">
        <v>45</v>
      </c>
      <c r="E239" s="61" t="s">
        <v>138</v>
      </c>
      <c r="F239" s="92">
        <v>48</v>
      </c>
      <c r="G239" s="61" t="s">
        <v>139</v>
      </c>
      <c r="H239" s="92">
        <v>51</v>
      </c>
      <c r="I239" s="61" t="s">
        <v>140</v>
      </c>
    </row>
    <row r="240" spans="1:9">
      <c r="A240" s="24">
        <v>50</v>
      </c>
      <c r="B240" s="92">
        <v>54</v>
      </c>
      <c r="C240" s="61" t="s">
        <v>141</v>
      </c>
      <c r="D240" s="92">
        <v>57</v>
      </c>
      <c r="E240" s="61" t="s">
        <v>142</v>
      </c>
      <c r="F240" s="92">
        <v>60</v>
      </c>
      <c r="G240" s="61" t="s">
        <v>143</v>
      </c>
      <c r="H240" s="92">
        <v>63</v>
      </c>
      <c r="I240" s="61" t="s">
        <v>144</v>
      </c>
    </row>
    <row r="241" spans="1:9">
      <c r="A241" s="24">
        <v>63</v>
      </c>
      <c r="B241" s="92">
        <v>68</v>
      </c>
      <c r="C241" s="61" t="s">
        <v>145</v>
      </c>
      <c r="D241" s="92">
        <v>71</v>
      </c>
      <c r="E241" s="61" t="s">
        <v>146</v>
      </c>
      <c r="F241" s="92">
        <v>76</v>
      </c>
      <c r="G241" s="61" t="s">
        <v>147</v>
      </c>
      <c r="H241" s="92">
        <v>79</v>
      </c>
      <c r="I241" s="61" t="s">
        <v>148</v>
      </c>
    </row>
    <row r="242" spans="1:9">
      <c r="A242" s="24">
        <v>80</v>
      </c>
      <c r="B242" s="92">
        <v>86</v>
      </c>
      <c r="C242" s="61" t="s">
        <v>149</v>
      </c>
      <c r="D242" s="92">
        <v>90</v>
      </c>
      <c r="E242" s="61" t="s">
        <v>150</v>
      </c>
      <c r="F242" s="92">
        <v>96</v>
      </c>
      <c r="G242" s="61" t="s">
        <v>151</v>
      </c>
      <c r="H242" s="92">
        <v>101</v>
      </c>
      <c r="I242" s="61" t="s">
        <v>151</v>
      </c>
    </row>
    <row r="243" spans="1:9">
      <c r="A243" s="24">
        <v>90</v>
      </c>
      <c r="B243" s="92">
        <v>97</v>
      </c>
      <c r="C243" s="61" t="s">
        <v>152</v>
      </c>
      <c r="D243" s="92">
        <v>102</v>
      </c>
      <c r="E243" s="61" t="s">
        <v>153</v>
      </c>
      <c r="F243" s="92">
        <v>108</v>
      </c>
      <c r="G243" s="61" t="s">
        <v>154</v>
      </c>
      <c r="H243" s="92">
        <v>113</v>
      </c>
      <c r="I243" s="61" t="s">
        <v>155</v>
      </c>
    </row>
    <row r="244" spans="1:9">
      <c r="A244" s="24">
        <v>100</v>
      </c>
      <c r="B244" s="92">
        <v>108</v>
      </c>
      <c r="C244" s="61" t="s">
        <v>156</v>
      </c>
      <c r="D244" s="92">
        <v>113</v>
      </c>
      <c r="E244" s="61" t="s">
        <v>156</v>
      </c>
      <c r="F244" s="92">
        <v>120</v>
      </c>
      <c r="G244" s="61" t="s">
        <v>156</v>
      </c>
      <c r="H244" s="92">
        <v>126</v>
      </c>
      <c r="I244" s="61" t="s">
        <v>157</v>
      </c>
    </row>
    <row r="245" spans="1:9">
      <c r="A245" s="24">
        <v>110</v>
      </c>
      <c r="B245" s="92">
        <v>119</v>
      </c>
      <c r="C245" s="61" t="s">
        <v>158</v>
      </c>
      <c r="D245" s="92">
        <v>124</v>
      </c>
      <c r="E245" s="61" t="s">
        <v>159</v>
      </c>
      <c r="F245" s="92">
        <v>132</v>
      </c>
      <c r="G245" s="61" t="s">
        <v>160</v>
      </c>
      <c r="H245" s="92">
        <v>138</v>
      </c>
      <c r="I245" s="61" t="s">
        <v>161</v>
      </c>
    </row>
    <row r="246" customHeight="1" spans="1:9">
      <c r="A246" s="24">
        <v>125</v>
      </c>
      <c r="B246" s="92">
        <v>135</v>
      </c>
      <c r="C246" s="61" t="s">
        <v>162</v>
      </c>
      <c r="D246" s="92">
        <v>141</v>
      </c>
      <c r="E246" s="61" t="s">
        <v>163</v>
      </c>
      <c r="F246" s="92">
        <v>150</v>
      </c>
      <c r="G246" s="61" t="s">
        <v>164</v>
      </c>
      <c r="H246" s="92">
        <v>157</v>
      </c>
      <c r="I246" s="61" t="s">
        <v>165</v>
      </c>
    </row>
    <row r="247" customHeight="1" spans="1:9">
      <c r="A247" s="24">
        <v>140</v>
      </c>
      <c r="B247" s="92">
        <v>152</v>
      </c>
      <c r="C247" s="61" t="s">
        <v>166</v>
      </c>
      <c r="D247" s="92">
        <v>158</v>
      </c>
      <c r="E247" s="61" t="s">
        <v>166</v>
      </c>
      <c r="F247" s="92">
        <v>168</v>
      </c>
      <c r="G247" s="61" t="s">
        <v>167</v>
      </c>
      <c r="H247" s="92">
        <v>178</v>
      </c>
      <c r="I247" s="61" t="s">
        <v>168</v>
      </c>
    </row>
    <row r="248" spans="1:9">
      <c r="A248" s="24">
        <v>160</v>
      </c>
      <c r="B248" s="92">
        <v>172</v>
      </c>
      <c r="C248" s="61" t="s">
        <v>169</v>
      </c>
      <c r="D248" s="92">
        <v>180</v>
      </c>
      <c r="E248" s="61" t="s">
        <v>169</v>
      </c>
      <c r="F248" s="92">
        <v>192</v>
      </c>
      <c r="G248" s="61" t="s">
        <v>170</v>
      </c>
      <c r="H248" s="92">
        <v>202</v>
      </c>
      <c r="I248" s="61" t="s">
        <v>171</v>
      </c>
    </row>
    <row r="249" spans="1:9">
      <c r="A249" s="24">
        <v>180</v>
      </c>
      <c r="B249" s="92">
        <v>194</v>
      </c>
      <c r="C249" s="61" t="s">
        <v>172</v>
      </c>
      <c r="D249" s="92">
        <v>203</v>
      </c>
      <c r="E249" s="61" t="s">
        <v>173</v>
      </c>
      <c r="F249" s="92">
        <v>217</v>
      </c>
      <c r="G249" s="61" t="s">
        <v>174</v>
      </c>
      <c r="H249" s="92">
        <v>227</v>
      </c>
      <c r="I249" s="61" t="s">
        <v>175</v>
      </c>
    </row>
    <row r="250" spans="1:9">
      <c r="A250" s="24">
        <v>200</v>
      </c>
      <c r="B250" s="92">
        <v>215</v>
      </c>
      <c r="C250" s="61" t="s">
        <v>176</v>
      </c>
      <c r="D250" s="92">
        <v>225</v>
      </c>
      <c r="E250" s="61" t="s">
        <v>177</v>
      </c>
      <c r="F250" s="92">
        <v>241</v>
      </c>
      <c r="G250" s="61" t="s">
        <v>177</v>
      </c>
      <c r="H250" s="92">
        <v>252</v>
      </c>
      <c r="I250" s="61" t="s">
        <v>178</v>
      </c>
    </row>
    <row r="251" customHeight="1" spans="1:9">
      <c r="A251" s="24">
        <v>220</v>
      </c>
      <c r="B251" s="92">
        <v>237</v>
      </c>
      <c r="C251" s="61" t="s">
        <v>179</v>
      </c>
      <c r="D251" s="92">
        <v>248</v>
      </c>
      <c r="E251" s="61" t="s">
        <v>180</v>
      </c>
      <c r="F251" s="92">
        <v>265</v>
      </c>
      <c r="G251" s="61" t="s">
        <v>180</v>
      </c>
      <c r="H251" s="92">
        <v>278</v>
      </c>
      <c r="I251" s="61" t="s">
        <v>181</v>
      </c>
    </row>
    <row r="252" spans="1:9">
      <c r="A252" s="24">
        <v>250</v>
      </c>
      <c r="B252" s="92">
        <v>269</v>
      </c>
      <c r="C252" s="61" t="s">
        <v>182</v>
      </c>
      <c r="D252" s="92">
        <v>281</v>
      </c>
      <c r="E252" s="61" t="s">
        <v>183</v>
      </c>
      <c r="F252" s="92">
        <v>301</v>
      </c>
      <c r="G252" s="61" t="s">
        <v>184</v>
      </c>
      <c r="H252" s="92">
        <v>318</v>
      </c>
      <c r="I252" s="61" t="s">
        <v>184</v>
      </c>
    </row>
    <row r="253" ht="18.75" customHeight="1" spans="1:9">
      <c r="A253" s="24">
        <v>280</v>
      </c>
      <c r="B253" s="92">
        <v>301</v>
      </c>
      <c r="C253" s="61" t="s">
        <v>185</v>
      </c>
      <c r="D253" s="92">
        <v>316</v>
      </c>
      <c r="E253" s="61" t="s">
        <v>185</v>
      </c>
      <c r="F253" s="92">
        <v>337</v>
      </c>
      <c r="G253" s="61" t="s">
        <v>186</v>
      </c>
      <c r="H253" s="92">
        <v>356</v>
      </c>
      <c r="I253" s="61" t="s">
        <v>187</v>
      </c>
    </row>
    <row r="254" customHeight="1" spans="1:9">
      <c r="A254" s="24">
        <v>320</v>
      </c>
      <c r="B254" s="92">
        <v>344</v>
      </c>
      <c r="C254" s="61" t="s">
        <v>188</v>
      </c>
      <c r="D254" s="92">
        <v>361</v>
      </c>
      <c r="E254" s="61" t="s">
        <v>189</v>
      </c>
      <c r="F254" s="92">
        <v>387</v>
      </c>
      <c r="G254" s="61" t="s">
        <v>190</v>
      </c>
      <c r="H254" s="92">
        <v>407</v>
      </c>
      <c r="I254" s="61" t="s">
        <v>191</v>
      </c>
    </row>
    <row r="255" customHeight="1" spans="1:9">
      <c r="A255" s="24">
        <v>360</v>
      </c>
      <c r="B255" s="92">
        <v>387</v>
      </c>
      <c r="C255" s="61" t="s">
        <v>192</v>
      </c>
      <c r="D255" s="92">
        <v>406</v>
      </c>
      <c r="E255" s="61" t="s">
        <v>193</v>
      </c>
      <c r="F255" s="92">
        <v>435</v>
      </c>
      <c r="G255" s="61" t="s">
        <v>194</v>
      </c>
      <c r="H255" s="92">
        <v>457</v>
      </c>
      <c r="I255" s="61" t="s">
        <v>195</v>
      </c>
    </row>
    <row r="256" customHeight="1" spans="1:9">
      <c r="A256" s="24">
        <v>380</v>
      </c>
      <c r="B256" s="92">
        <v>409</v>
      </c>
      <c r="C256" s="61" t="s">
        <v>196</v>
      </c>
      <c r="D256" s="92">
        <v>429</v>
      </c>
      <c r="E256" s="61" t="s">
        <v>197</v>
      </c>
      <c r="F256" s="92">
        <v>460</v>
      </c>
      <c r="G256" s="61" t="s">
        <v>198</v>
      </c>
      <c r="H256" s="92">
        <v>483</v>
      </c>
      <c r="I256" s="61" t="s">
        <v>199</v>
      </c>
    </row>
    <row r="257" spans="1:9">
      <c r="A257" s="24">
        <v>400</v>
      </c>
      <c r="B257" s="92">
        <v>430</v>
      </c>
      <c r="C257" s="61" t="s">
        <v>200</v>
      </c>
      <c r="D257" s="92">
        <v>451</v>
      </c>
      <c r="E257" s="61" t="s">
        <v>201</v>
      </c>
      <c r="F257" s="92">
        <v>484</v>
      </c>
      <c r="G257" s="61" t="s">
        <v>202</v>
      </c>
      <c r="H257" s="92">
        <v>508</v>
      </c>
      <c r="I257" s="61" t="s">
        <v>203</v>
      </c>
    </row>
    <row r="258" spans="1:9">
      <c r="A258" s="24">
        <v>420</v>
      </c>
      <c r="B258" s="92">
        <v>451</v>
      </c>
      <c r="C258" s="61" t="s">
        <v>204</v>
      </c>
      <c r="D258" s="92">
        <v>473</v>
      </c>
      <c r="E258" s="61" t="s">
        <v>205</v>
      </c>
      <c r="F258" s="92">
        <v>508</v>
      </c>
      <c r="G258" s="61" t="s">
        <v>206</v>
      </c>
      <c r="H258" s="92">
        <v>534</v>
      </c>
      <c r="I258" s="61" t="s">
        <v>207</v>
      </c>
    </row>
    <row r="259" spans="1:9">
      <c r="A259" s="24">
        <v>460</v>
      </c>
      <c r="B259" s="92">
        <v>496</v>
      </c>
      <c r="C259" s="61" t="s">
        <v>208</v>
      </c>
      <c r="D259" s="92">
        <v>520</v>
      </c>
      <c r="E259" s="61" t="s">
        <v>209</v>
      </c>
      <c r="F259" s="92">
        <v>556</v>
      </c>
      <c r="G259" s="61" t="s">
        <v>210</v>
      </c>
      <c r="H259" s="92">
        <v>585</v>
      </c>
      <c r="I259" s="61" t="s">
        <v>211</v>
      </c>
    </row>
    <row r="260" spans="1:9">
      <c r="A260" s="24">
        <v>480</v>
      </c>
      <c r="B260" s="92">
        <v>518</v>
      </c>
      <c r="C260" s="61" t="s">
        <v>212</v>
      </c>
      <c r="D260" s="92">
        <v>542</v>
      </c>
      <c r="E260" s="61" t="s">
        <v>213</v>
      </c>
      <c r="F260" s="92">
        <v>584</v>
      </c>
      <c r="G260" s="61" t="s">
        <v>214</v>
      </c>
      <c r="H260" s="92">
        <v>618</v>
      </c>
      <c r="I260" s="61" t="s">
        <v>215</v>
      </c>
    </row>
    <row r="261" spans="1:9">
      <c r="A261" s="24">
        <v>500</v>
      </c>
      <c r="B261" s="92">
        <v>541</v>
      </c>
      <c r="C261" s="61" t="s">
        <v>216</v>
      </c>
      <c r="D261" s="92">
        <v>568</v>
      </c>
      <c r="E261" s="61" t="s">
        <v>217</v>
      </c>
      <c r="F261" s="92">
        <v>614</v>
      </c>
      <c r="G261" s="61" t="s">
        <v>218</v>
      </c>
      <c r="H261" s="92">
        <v>651</v>
      </c>
      <c r="I261" s="61" t="s">
        <v>219</v>
      </c>
    </row>
    <row r="263" ht="18.75" customHeight="1" spans="1:9">
      <c r="A263" s="102" t="s">
        <v>220</v>
      </c>
      <c r="B263" s="103"/>
      <c r="C263" s="103"/>
      <c r="D263" s="103"/>
      <c r="E263" s="103"/>
      <c r="F263" s="103"/>
      <c r="G263" s="103"/>
      <c r="H263" s="103"/>
      <c r="I263" s="103"/>
    </row>
    <row r="264" spans="1:9">
      <c r="A264" s="104" t="s">
        <v>65</v>
      </c>
      <c r="B264" s="104">
        <v>32</v>
      </c>
      <c r="C264" s="104">
        <v>40</v>
      </c>
      <c r="D264" s="104">
        <v>50</v>
      </c>
      <c r="E264" s="104">
        <v>63</v>
      </c>
      <c r="F264" s="104">
        <v>80</v>
      </c>
      <c r="G264" s="104">
        <v>90</v>
      </c>
      <c r="H264" s="104">
        <v>100</v>
      </c>
      <c r="I264" s="104">
        <v>110</v>
      </c>
    </row>
    <row r="265" spans="1:9">
      <c r="A265" s="104" t="s">
        <v>221</v>
      </c>
      <c r="B265" s="104">
        <v>42</v>
      </c>
      <c r="C265" s="104">
        <v>50</v>
      </c>
      <c r="D265" s="104">
        <v>60</v>
      </c>
      <c r="E265" s="104">
        <v>75</v>
      </c>
      <c r="F265" s="105">
        <v>95</v>
      </c>
      <c r="G265" s="105">
        <v>106</v>
      </c>
      <c r="H265" s="104">
        <v>120</v>
      </c>
      <c r="I265" s="104">
        <v>130</v>
      </c>
    </row>
    <row r="266" spans="1:9">
      <c r="A266" s="106" t="s">
        <v>222</v>
      </c>
      <c r="B266" s="107" t="s">
        <v>223</v>
      </c>
      <c r="C266" s="107" t="s">
        <v>224</v>
      </c>
      <c r="D266" s="107" t="s">
        <v>225</v>
      </c>
      <c r="E266" s="108" t="s">
        <v>226</v>
      </c>
      <c r="F266" s="109" t="s">
        <v>227</v>
      </c>
      <c r="G266" s="110" t="s">
        <v>153</v>
      </c>
      <c r="H266" s="106" t="s">
        <v>157</v>
      </c>
      <c r="I266" s="106" t="s">
        <v>160</v>
      </c>
    </row>
    <row r="267" spans="1:9">
      <c r="A267" s="104" t="s">
        <v>65</v>
      </c>
      <c r="B267" s="104">
        <v>125</v>
      </c>
      <c r="C267" s="104">
        <v>140</v>
      </c>
      <c r="D267" s="104">
        <v>160</v>
      </c>
      <c r="E267" s="104">
        <v>180</v>
      </c>
      <c r="F267" s="104">
        <v>200</v>
      </c>
      <c r="G267" s="104">
        <v>220</v>
      </c>
      <c r="H267" s="104">
        <v>250</v>
      </c>
      <c r="I267" s="104">
        <v>250</v>
      </c>
    </row>
    <row r="268" spans="1:9">
      <c r="A268" s="104" t="s">
        <v>221</v>
      </c>
      <c r="B268" s="104">
        <v>144</v>
      </c>
      <c r="C268" s="104">
        <v>165</v>
      </c>
      <c r="D268" s="104">
        <v>192</v>
      </c>
      <c r="E268" s="104">
        <v>217</v>
      </c>
      <c r="F268" s="105">
        <v>242</v>
      </c>
      <c r="G268" s="105">
        <v>270</v>
      </c>
      <c r="H268" s="104">
        <v>295</v>
      </c>
      <c r="I268" s="104">
        <v>320</v>
      </c>
    </row>
    <row r="269" spans="1:9">
      <c r="A269" s="106" t="s">
        <v>222</v>
      </c>
      <c r="B269" s="106" t="s">
        <v>228</v>
      </c>
      <c r="C269" s="106" t="s">
        <v>167</v>
      </c>
      <c r="D269" s="106" t="s">
        <v>170</v>
      </c>
      <c r="E269" s="106" t="s">
        <v>174</v>
      </c>
      <c r="F269" s="110" t="s">
        <v>177</v>
      </c>
      <c r="G269" s="110" t="s">
        <v>180</v>
      </c>
      <c r="H269" s="106" t="s">
        <v>183</v>
      </c>
      <c r="I269" s="106" t="s">
        <v>184</v>
      </c>
    </row>
    <row r="270" customHeight="1" spans="1:9">
      <c r="A270" s="104" t="s">
        <v>65</v>
      </c>
      <c r="B270" s="104">
        <v>280</v>
      </c>
      <c r="C270" s="104">
        <v>280</v>
      </c>
      <c r="D270" s="104">
        <v>320</v>
      </c>
      <c r="E270" s="104">
        <v>320</v>
      </c>
      <c r="F270" s="104">
        <v>360</v>
      </c>
      <c r="G270" s="104">
        <v>360</v>
      </c>
      <c r="H270" s="104">
        <v>380</v>
      </c>
      <c r="I270" s="104">
        <v>380</v>
      </c>
    </row>
    <row r="271" customHeight="1" spans="1:9">
      <c r="A271" s="104" t="s">
        <v>221</v>
      </c>
      <c r="B271" s="104">
        <v>320</v>
      </c>
      <c r="C271" s="104">
        <v>332</v>
      </c>
      <c r="D271" s="104">
        <v>370</v>
      </c>
      <c r="E271" s="104">
        <v>395</v>
      </c>
      <c r="F271" s="105">
        <v>406</v>
      </c>
      <c r="G271" s="105">
        <v>440</v>
      </c>
      <c r="H271" s="104">
        <v>440</v>
      </c>
      <c r="I271" s="104">
        <v>470</v>
      </c>
    </row>
    <row r="272" spans="1:9">
      <c r="A272" s="106" t="s">
        <v>222</v>
      </c>
      <c r="B272" s="106" t="s">
        <v>185</v>
      </c>
      <c r="C272" s="106" t="s">
        <v>186</v>
      </c>
      <c r="D272" s="106" t="s">
        <v>189</v>
      </c>
      <c r="E272" s="106" t="s">
        <v>190</v>
      </c>
      <c r="F272" s="110" t="s">
        <v>193</v>
      </c>
      <c r="G272" s="110" t="s">
        <v>194</v>
      </c>
      <c r="H272" s="106" t="s">
        <v>197</v>
      </c>
      <c r="I272" s="106" t="s">
        <v>198</v>
      </c>
    </row>
    <row r="274" spans="1:9">
      <c r="A274" s="111" t="s">
        <v>229</v>
      </c>
      <c r="B274" s="112"/>
      <c r="C274" s="112"/>
      <c r="D274" s="112"/>
      <c r="E274" s="112"/>
      <c r="F274" s="112"/>
      <c r="G274" s="112"/>
      <c r="H274" s="112"/>
      <c r="I274" s="112"/>
    </row>
    <row r="275" spans="1:9">
      <c r="A275" s="112"/>
      <c r="B275" s="112"/>
      <c r="C275" s="112"/>
      <c r="D275" s="112"/>
      <c r="E275" s="112"/>
      <c r="F275" s="112"/>
      <c r="G275" s="112"/>
      <c r="H275" s="112"/>
      <c r="I275" s="112"/>
    </row>
    <row r="276" spans="1:9">
      <c r="A276" s="39" t="s">
        <v>230</v>
      </c>
      <c r="B276" s="113"/>
      <c r="C276" s="113"/>
      <c r="D276" s="113"/>
      <c r="E276" s="113"/>
      <c r="F276" s="113"/>
      <c r="G276" s="113"/>
      <c r="H276" s="113"/>
      <c r="I276" s="113"/>
    </row>
    <row r="278" ht="39" customHeight="1" spans="1:9">
      <c r="A278" s="90" t="s">
        <v>231</v>
      </c>
      <c r="B278" s="90"/>
      <c r="C278" s="90"/>
      <c r="D278" s="90"/>
      <c r="E278" s="90"/>
      <c r="F278" s="90"/>
      <c r="G278" s="90"/>
      <c r="H278" s="90"/>
      <c r="I278" s="90"/>
    </row>
    <row r="279" ht="18" spans="7:8">
      <c r="G279" s="63"/>
      <c r="H279" s="63"/>
    </row>
    <row r="280" spans="1:9">
      <c r="A280" s="114" t="s">
        <v>65</v>
      </c>
      <c r="B280" s="15" t="s">
        <v>126</v>
      </c>
      <c r="C280" s="16"/>
      <c r="D280" s="16"/>
      <c r="E280" s="89"/>
      <c r="F280" s="15" t="s">
        <v>127</v>
      </c>
      <c r="G280" s="16"/>
      <c r="H280" s="16"/>
      <c r="I280" s="89"/>
    </row>
    <row r="281" spans="1:9">
      <c r="A281" s="115" t="s">
        <v>67</v>
      </c>
      <c r="B281" s="15" t="s">
        <v>232</v>
      </c>
      <c r="C281" s="89"/>
      <c r="D281" s="15" t="s">
        <v>233</v>
      </c>
      <c r="E281" s="89"/>
      <c r="F281" s="15" t="s">
        <v>232</v>
      </c>
      <c r="G281" s="89"/>
      <c r="H281" s="15" t="s">
        <v>233</v>
      </c>
      <c r="I281" s="89"/>
    </row>
    <row r="282" spans="1:9">
      <c r="A282" s="22"/>
      <c r="B282" s="22" t="s">
        <v>129</v>
      </c>
      <c r="C282" s="30" t="s">
        <v>130</v>
      </c>
      <c r="D282" s="22" t="s">
        <v>129</v>
      </c>
      <c r="E282" s="30" t="s">
        <v>130</v>
      </c>
      <c r="F282" s="22" t="s">
        <v>129</v>
      </c>
      <c r="G282" s="30" t="s">
        <v>130</v>
      </c>
      <c r="H282" s="22" t="s">
        <v>129</v>
      </c>
      <c r="I282" s="30" t="s">
        <v>130</v>
      </c>
    </row>
    <row r="283" spans="1:9">
      <c r="A283" s="22">
        <v>25</v>
      </c>
      <c r="B283" s="22">
        <v>29</v>
      </c>
      <c r="C283" s="22" t="s">
        <v>132</v>
      </c>
      <c r="D283" s="22">
        <v>27</v>
      </c>
      <c r="E283" s="22" t="s">
        <v>132</v>
      </c>
      <c r="F283" s="22">
        <v>30</v>
      </c>
      <c r="G283" s="22" t="s">
        <v>132</v>
      </c>
      <c r="H283" s="22">
        <v>28</v>
      </c>
      <c r="I283" s="22" t="s">
        <v>132</v>
      </c>
    </row>
    <row r="284" spans="1:9">
      <c r="A284" s="22">
        <v>32</v>
      </c>
      <c r="B284" s="22">
        <v>37</v>
      </c>
      <c r="C284" s="22" t="s">
        <v>135</v>
      </c>
      <c r="D284" s="22">
        <v>35</v>
      </c>
      <c r="E284" s="22" t="s">
        <v>135</v>
      </c>
      <c r="F284" s="22">
        <v>38</v>
      </c>
      <c r="G284" s="22" t="s">
        <v>135</v>
      </c>
      <c r="H284" s="22">
        <v>36</v>
      </c>
      <c r="I284" s="22" t="s">
        <v>135</v>
      </c>
    </row>
    <row r="285" spans="1:9">
      <c r="A285" s="22">
        <v>40</v>
      </c>
      <c r="B285" s="22">
        <v>46</v>
      </c>
      <c r="C285" s="22" t="s">
        <v>139</v>
      </c>
      <c r="D285" s="22">
        <v>43</v>
      </c>
      <c r="E285" s="22" t="s">
        <v>139</v>
      </c>
      <c r="F285" s="22">
        <v>48</v>
      </c>
      <c r="G285" s="22" t="s">
        <v>139</v>
      </c>
      <c r="H285" s="22">
        <v>44</v>
      </c>
      <c r="I285" s="22" t="s">
        <v>139</v>
      </c>
    </row>
    <row r="286" spans="1:9">
      <c r="A286" s="22">
        <v>50</v>
      </c>
      <c r="B286" s="22">
        <v>58</v>
      </c>
      <c r="C286" s="22" t="s">
        <v>234</v>
      </c>
      <c r="D286" s="22">
        <v>54</v>
      </c>
      <c r="E286" s="22" t="s">
        <v>142</v>
      </c>
      <c r="F286" s="22">
        <v>60</v>
      </c>
      <c r="G286" s="22" t="s">
        <v>143</v>
      </c>
      <c r="H286" s="22">
        <v>55</v>
      </c>
      <c r="I286" s="22" t="s">
        <v>142</v>
      </c>
    </row>
    <row r="287" spans="1:9">
      <c r="A287" s="22">
        <v>63</v>
      </c>
      <c r="B287" s="22">
        <v>73</v>
      </c>
      <c r="C287" s="22" t="s">
        <v>235</v>
      </c>
      <c r="D287" s="22">
        <v>65</v>
      </c>
      <c r="E287" s="22" t="s">
        <v>145</v>
      </c>
      <c r="F287" s="22">
        <v>75</v>
      </c>
      <c r="G287" s="22" t="s">
        <v>147</v>
      </c>
      <c r="H287" s="22">
        <v>69</v>
      </c>
      <c r="I287" s="22" t="s">
        <v>236</v>
      </c>
    </row>
    <row r="288" spans="1:9">
      <c r="A288" s="22">
        <v>80</v>
      </c>
      <c r="B288" s="22">
        <v>92</v>
      </c>
      <c r="C288" s="22" t="s">
        <v>237</v>
      </c>
      <c r="D288" s="22">
        <v>86</v>
      </c>
      <c r="E288" s="22" t="s">
        <v>238</v>
      </c>
      <c r="F288" s="22">
        <v>95</v>
      </c>
      <c r="G288" s="22" t="s">
        <v>237</v>
      </c>
      <c r="H288" s="22">
        <v>88</v>
      </c>
      <c r="I288" s="22" t="s">
        <v>238</v>
      </c>
    </row>
    <row r="289" spans="1:9">
      <c r="A289" s="22">
        <v>90</v>
      </c>
      <c r="B289" s="22">
        <v>104</v>
      </c>
      <c r="C289" s="22" t="s">
        <v>239</v>
      </c>
      <c r="D289" s="22">
        <v>97</v>
      </c>
      <c r="E289" s="22" t="s">
        <v>240</v>
      </c>
      <c r="F289" s="22">
        <v>107</v>
      </c>
      <c r="G289" s="22" t="s">
        <v>239</v>
      </c>
      <c r="H289" s="22">
        <v>99</v>
      </c>
      <c r="I289" s="22" t="s">
        <v>240</v>
      </c>
    </row>
    <row r="290" spans="1:9">
      <c r="A290" s="22">
        <v>100</v>
      </c>
      <c r="B290" s="22">
        <v>115</v>
      </c>
      <c r="C290" s="22" t="s">
        <v>241</v>
      </c>
      <c r="D290" s="22">
        <v>108</v>
      </c>
      <c r="E290" s="22" t="s">
        <v>241</v>
      </c>
      <c r="F290" s="22">
        <v>119</v>
      </c>
      <c r="G290" s="22" t="s">
        <v>242</v>
      </c>
      <c r="H290" s="22">
        <v>110</v>
      </c>
      <c r="I290" s="22" t="s">
        <v>241</v>
      </c>
    </row>
    <row r="291" spans="1:11">
      <c r="A291" s="22">
        <v>110</v>
      </c>
      <c r="B291" s="22">
        <v>126</v>
      </c>
      <c r="C291" s="22" t="s">
        <v>159</v>
      </c>
      <c r="D291" s="22">
        <v>119</v>
      </c>
      <c r="E291" s="22" t="s">
        <v>158</v>
      </c>
      <c r="F291" s="22">
        <v>131</v>
      </c>
      <c r="G291" s="22" t="s">
        <v>160</v>
      </c>
      <c r="H291" s="22">
        <v>121</v>
      </c>
      <c r="I291" s="22" t="s">
        <v>158</v>
      </c>
      <c r="J291" s="29"/>
      <c r="K291" s="40"/>
    </row>
    <row r="292" spans="1:11">
      <c r="A292" s="22">
        <v>125</v>
      </c>
      <c r="B292" s="22">
        <v>144</v>
      </c>
      <c r="C292" s="22" t="s">
        <v>228</v>
      </c>
      <c r="D292" s="22">
        <v>135</v>
      </c>
      <c r="E292" s="22" t="s">
        <v>162</v>
      </c>
      <c r="F292" s="22">
        <v>149</v>
      </c>
      <c r="G292" s="22" t="s">
        <v>164</v>
      </c>
      <c r="H292" s="22">
        <v>137</v>
      </c>
      <c r="I292" s="22" t="s">
        <v>162</v>
      </c>
      <c r="J292" s="120"/>
      <c r="K292" s="98"/>
    </row>
    <row r="293" spans="1:11">
      <c r="A293" s="22">
        <v>140</v>
      </c>
      <c r="B293" s="22">
        <v>161</v>
      </c>
      <c r="C293" s="22" t="s">
        <v>167</v>
      </c>
      <c r="D293" s="22">
        <v>151</v>
      </c>
      <c r="E293" s="22" t="s">
        <v>166</v>
      </c>
      <c r="F293" s="22">
        <v>166</v>
      </c>
      <c r="G293" s="22" t="s">
        <v>167</v>
      </c>
      <c r="H293" s="22">
        <v>154</v>
      </c>
      <c r="I293" s="22" t="s">
        <v>166</v>
      </c>
      <c r="J293" s="120"/>
      <c r="K293" s="98"/>
    </row>
    <row r="294" spans="1:11">
      <c r="A294" s="22">
        <v>160</v>
      </c>
      <c r="B294" s="22">
        <v>184</v>
      </c>
      <c r="C294" s="22" t="s">
        <v>170</v>
      </c>
      <c r="D294" s="22">
        <v>172</v>
      </c>
      <c r="E294" s="22" t="s">
        <v>169</v>
      </c>
      <c r="F294" s="22">
        <v>190</v>
      </c>
      <c r="G294" s="22" t="s">
        <v>170</v>
      </c>
      <c r="H294" s="22">
        <v>176</v>
      </c>
      <c r="I294" s="22" t="s">
        <v>169</v>
      </c>
      <c r="J294" s="120"/>
      <c r="K294" s="98"/>
    </row>
    <row r="295" spans="1:11">
      <c r="A295" s="22">
        <v>180</v>
      </c>
      <c r="B295" s="22">
        <v>207</v>
      </c>
      <c r="C295" s="22" t="s">
        <v>174</v>
      </c>
      <c r="D295" s="22">
        <v>194</v>
      </c>
      <c r="E295" s="22" t="s">
        <v>173</v>
      </c>
      <c r="F295" s="22">
        <v>215</v>
      </c>
      <c r="G295" s="22" t="s">
        <v>174</v>
      </c>
      <c r="H295" s="22">
        <v>197</v>
      </c>
      <c r="I295" s="22" t="s">
        <v>173</v>
      </c>
      <c r="J295" s="120"/>
      <c r="K295" s="98"/>
    </row>
    <row r="296" spans="1:11">
      <c r="A296" s="22">
        <v>200</v>
      </c>
      <c r="B296" s="22">
        <v>229</v>
      </c>
      <c r="C296" s="22" t="s">
        <v>177</v>
      </c>
      <c r="D296" s="22">
        <v>217</v>
      </c>
      <c r="E296" s="22" t="s">
        <v>176</v>
      </c>
      <c r="F296" s="22">
        <v>240</v>
      </c>
      <c r="G296" s="22" t="s">
        <v>177</v>
      </c>
      <c r="H296" s="22">
        <v>221</v>
      </c>
      <c r="I296" s="22" t="s">
        <v>177</v>
      </c>
      <c r="J296" s="120"/>
      <c r="K296" s="98"/>
    </row>
    <row r="297" spans="1:10">
      <c r="A297" s="22">
        <v>220</v>
      </c>
      <c r="B297" s="22">
        <v>252</v>
      </c>
      <c r="C297" s="22" t="s">
        <v>180</v>
      </c>
      <c r="D297" s="22">
        <v>241</v>
      </c>
      <c r="E297" s="22" t="s">
        <v>179</v>
      </c>
      <c r="F297" s="22">
        <v>262</v>
      </c>
      <c r="G297" s="22" t="s">
        <v>180</v>
      </c>
      <c r="H297" s="22">
        <v>246</v>
      </c>
      <c r="I297" s="22" t="s">
        <v>180</v>
      </c>
      <c r="J297" s="120"/>
    </row>
    <row r="298" spans="1:10">
      <c r="A298" s="22">
        <v>250</v>
      </c>
      <c r="B298" s="22">
        <v>287</v>
      </c>
      <c r="C298" s="22" t="s">
        <v>183</v>
      </c>
      <c r="D298" s="22">
        <v>276</v>
      </c>
      <c r="E298" s="22" t="s">
        <v>183</v>
      </c>
      <c r="F298" s="22">
        <v>298</v>
      </c>
      <c r="G298" s="22" t="s">
        <v>183</v>
      </c>
      <c r="H298" s="22">
        <v>284</v>
      </c>
      <c r="I298" s="22" t="s">
        <v>183</v>
      </c>
      <c r="J298" s="120"/>
    </row>
    <row r="299" spans="1:10">
      <c r="A299" s="22">
        <v>280</v>
      </c>
      <c r="B299" s="22">
        <v>322</v>
      </c>
      <c r="C299" s="22" t="s">
        <v>243</v>
      </c>
      <c r="D299" s="22">
        <v>313</v>
      </c>
      <c r="E299" s="22" t="s">
        <v>243</v>
      </c>
      <c r="F299" s="22">
        <v>332</v>
      </c>
      <c r="G299" s="22" t="s">
        <v>244</v>
      </c>
      <c r="H299" s="22">
        <v>323</v>
      </c>
      <c r="I299" s="22" t="s">
        <v>243</v>
      </c>
      <c r="J299" s="120"/>
    </row>
    <row r="300" spans="1:10">
      <c r="A300" s="22">
        <v>320</v>
      </c>
      <c r="B300" s="22">
        <v>367</v>
      </c>
      <c r="C300" s="22" t="s">
        <v>245</v>
      </c>
      <c r="D300" s="22">
        <v>364</v>
      </c>
      <c r="E300" s="22" t="s">
        <v>245</v>
      </c>
      <c r="F300" s="22">
        <v>380</v>
      </c>
      <c r="G300" s="22" t="s">
        <v>190</v>
      </c>
      <c r="H300" s="22">
        <v>377</v>
      </c>
      <c r="I300" s="22" t="s">
        <v>245</v>
      </c>
      <c r="J300" s="120"/>
    </row>
    <row r="301" spans="1:10">
      <c r="A301" s="22">
        <v>360</v>
      </c>
      <c r="B301" s="22">
        <v>416</v>
      </c>
      <c r="C301" s="22" t="s">
        <v>246</v>
      </c>
      <c r="D301" s="22">
        <v>416</v>
      </c>
      <c r="E301" s="22" t="s">
        <v>246</v>
      </c>
      <c r="F301" s="22">
        <v>433</v>
      </c>
      <c r="G301" s="22" t="s">
        <v>194</v>
      </c>
      <c r="H301" s="22">
        <v>433</v>
      </c>
      <c r="I301" s="22" t="s">
        <v>194</v>
      </c>
      <c r="J301" s="120"/>
    </row>
    <row r="302" spans="1:10">
      <c r="A302" s="22">
        <v>380</v>
      </c>
      <c r="B302" s="22">
        <v>443</v>
      </c>
      <c r="C302" s="22" t="s">
        <v>247</v>
      </c>
      <c r="D302" s="22">
        <v>443</v>
      </c>
      <c r="E302" s="22" t="s">
        <v>247</v>
      </c>
      <c r="F302" s="22">
        <v>462</v>
      </c>
      <c r="G302" s="22" t="s">
        <v>198</v>
      </c>
      <c r="H302" s="22">
        <v>462</v>
      </c>
      <c r="I302" s="22" t="s">
        <v>198</v>
      </c>
      <c r="J302" s="120"/>
    </row>
    <row r="303" spans="1:10">
      <c r="A303" s="22">
        <v>400</v>
      </c>
      <c r="B303" s="22">
        <v>470</v>
      </c>
      <c r="C303" s="22" t="s">
        <v>248</v>
      </c>
      <c r="D303" s="22">
        <v>470</v>
      </c>
      <c r="E303" s="22" t="s">
        <v>248</v>
      </c>
      <c r="F303" s="22">
        <v>492</v>
      </c>
      <c r="G303" s="22" t="s">
        <v>202</v>
      </c>
      <c r="H303" s="22">
        <v>492</v>
      </c>
      <c r="I303" s="22" t="s">
        <v>202</v>
      </c>
      <c r="J303" s="120"/>
    </row>
    <row r="304" spans="1:10">
      <c r="A304" s="22">
        <v>420</v>
      </c>
      <c r="B304" s="22">
        <v>498</v>
      </c>
      <c r="C304" s="22" t="s">
        <v>249</v>
      </c>
      <c r="D304" s="22">
        <v>498</v>
      </c>
      <c r="E304" s="22" t="s">
        <v>249</v>
      </c>
      <c r="F304" s="22">
        <v>522</v>
      </c>
      <c r="G304" s="22" t="s">
        <v>250</v>
      </c>
      <c r="H304" s="22">
        <v>522</v>
      </c>
      <c r="I304" s="22" t="s">
        <v>250</v>
      </c>
      <c r="J304" s="120"/>
    </row>
    <row r="305" spans="1:10">
      <c r="A305" s="22">
        <v>460</v>
      </c>
      <c r="B305" s="22">
        <v>555</v>
      </c>
      <c r="C305" s="22" t="s">
        <v>210</v>
      </c>
      <c r="D305" s="22">
        <v>555</v>
      </c>
      <c r="E305" s="22" t="s">
        <v>210</v>
      </c>
      <c r="F305" s="22">
        <v>585</v>
      </c>
      <c r="G305" s="22" t="s">
        <v>211</v>
      </c>
      <c r="H305" s="22">
        <v>585</v>
      </c>
      <c r="I305" s="22" t="s">
        <v>211</v>
      </c>
      <c r="J305" s="120"/>
    </row>
    <row r="306" spans="1:11">
      <c r="A306" s="22">
        <v>480</v>
      </c>
      <c r="B306" s="22">
        <v>584</v>
      </c>
      <c r="C306" s="22" t="s">
        <v>214</v>
      </c>
      <c r="D306" s="22">
        <v>584</v>
      </c>
      <c r="E306" s="22" t="s">
        <v>214</v>
      </c>
      <c r="F306" s="22">
        <v>618</v>
      </c>
      <c r="G306" s="22" t="s">
        <v>215</v>
      </c>
      <c r="H306" s="22">
        <v>618</v>
      </c>
      <c r="I306" s="22" t="s">
        <v>215</v>
      </c>
      <c r="J306" s="120"/>
      <c r="K306" s="98"/>
    </row>
    <row r="307" spans="1:11">
      <c r="A307" s="22">
        <v>500</v>
      </c>
      <c r="B307" s="22">
        <v>614</v>
      </c>
      <c r="C307" s="22" t="s">
        <v>218</v>
      </c>
      <c r="D307" s="22">
        <v>614</v>
      </c>
      <c r="E307" s="22" t="s">
        <v>218</v>
      </c>
      <c r="F307" s="22">
        <v>651</v>
      </c>
      <c r="G307" s="22" t="s">
        <v>219</v>
      </c>
      <c r="H307" s="22">
        <v>651</v>
      </c>
      <c r="I307" s="22" t="s">
        <v>219</v>
      </c>
      <c r="J307" s="120"/>
      <c r="K307" s="98"/>
    </row>
    <row r="308" spans="11:11">
      <c r="K308" s="98"/>
    </row>
    <row r="309" spans="1:11">
      <c r="A309" s="39" t="s">
        <v>251</v>
      </c>
      <c r="B309" s="116"/>
      <c r="C309" s="116"/>
      <c r="D309" s="116"/>
      <c r="E309" s="116"/>
      <c r="F309" s="116"/>
      <c r="G309" s="116"/>
      <c r="H309" s="116"/>
      <c r="I309" s="116"/>
      <c r="K309" s="98"/>
    </row>
    <row r="310" spans="1:11">
      <c r="A310" s="16"/>
      <c r="B310" s="45"/>
      <c r="C310" s="16" t="s">
        <v>252</v>
      </c>
      <c r="D310" s="16"/>
      <c r="E310" s="16"/>
      <c r="F310" s="45"/>
      <c r="G310" s="45"/>
      <c r="H310" s="45"/>
      <c r="I310" s="45"/>
      <c r="J310" s="120"/>
      <c r="K310" s="98"/>
    </row>
    <row r="311" spans="1:11">
      <c r="A311" s="24" t="s">
        <v>65</v>
      </c>
      <c r="B311" s="24">
        <v>32</v>
      </c>
      <c r="C311" s="24">
        <v>40</v>
      </c>
      <c r="D311" s="24">
        <v>50</v>
      </c>
      <c r="E311" s="24">
        <v>63</v>
      </c>
      <c r="F311" s="24">
        <v>80</v>
      </c>
      <c r="G311" s="24">
        <v>90</v>
      </c>
      <c r="H311" s="24">
        <v>100</v>
      </c>
      <c r="I311" s="24">
        <v>110</v>
      </c>
      <c r="J311" s="120"/>
      <c r="K311" s="98"/>
    </row>
    <row r="312" spans="1:11">
      <c r="A312" s="24" t="s">
        <v>221</v>
      </c>
      <c r="B312" s="24">
        <v>38</v>
      </c>
      <c r="C312" s="24">
        <v>48</v>
      </c>
      <c r="D312" s="24">
        <v>60</v>
      </c>
      <c r="E312" s="24">
        <v>75</v>
      </c>
      <c r="F312" s="117">
        <v>95</v>
      </c>
      <c r="G312" s="117">
        <v>106</v>
      </c>
      <c r="H312" s="24">
        <v>119</v>
      </c>
      <c r="I312" s="24">
        <v>131</v>
      </c>
      <c r="J312" s="120"/>
      <c r="K312" s="98"/>
    </row>
    <row r="313" spans="1:11">
      <c r="A313" s="24" t="s">
        <v>253</v>
      </c>
      <c r="B313" s="30" t="s">
        <v>254</v>
      </c>
      <c r="C313" s="30" t="s">
        <v>255</v>
      </c>
      <c r="D313" s="30" t="s">
        <v>225</v>
      </c>
      <c r="E313" s="118" t="s">
        <v>226</v>
      </c>
      <c r="F313" s="119" t="s">
        <v>227</v>
      </c>
      <c r="G313" s="117" t="s">
        <v>153</v>
      </c>
      <c r="H313" s="24" t="s">
        <v>242</v>
      </c>
      <c r="I313" s="24" t="s">
        <v>160</v>
      </c>
      <c r="J313" s="120"/>
      <c r="K313" s="98"/>
    </row>
    <row r="314" spans="1:11">
      <c r="A314" s="24" t="s">
        <v>65</v>
      </c>
      <c r="B314" s="24">
        <v>125</v>
      </c>
      <c r="C314" s="24">
        <v>140</v>
      </c>
      <c r="D314" s="24">
        <v>160</v>
      </c>
      <c r="E314" s="24">
        <v>180</v>
      </c>
      <c r="F314" s="24">
        <v>200</v>
      </c>
      <c r="G314" s="24">
        <v>220</v>
      </c>
      <c r="H314" s="24">
        <v>250</v>
      </c>
      <c r="I314" s="24">
        <v>280</v>
      </c>
      <c r="J314" s="120"/>
      <c r="K314" s="98"/>
    </row>
    <row r="315" spans="1:11">
      <c r="A315" s="24" t="s">
        <v>221</v>
      </c>
      <c r="B315" s="24">
        <v>149</v>
      </c>
      <c r="C315" s="24">
        <v>166</v>
      </c>
      <c r="D315" s="24">
        <v>192</v>
      </c>
      <c r="E315" s="24">
        <v>217</v>
      </c>
      <c r="F315" s="117">
        <v>242</v>
      </c>
      <c r="G315" s="117">
        <v>270</v>
      </c>
      <c r="H315" s="24">
        <v>298</v>
      </c>
      <c r="I315" s="24">
        <v>336</v>
      </c>
      <c r="J315" s="120"/>
      <c r="K315" s="98"/>
    </row>
    <row r="316" spans="1:11">
      <c r="A316" s="24" t="s">
        <v>253</v>
      </c>
      <c r="B316" s="24" t="s">
        <v>164</v>
      </c>
      <c r="C316" s="24" t="s">
        <v>167</v>
      </c>
      <c r="D316" s="24" t="s">
        <v>170</v>
      </c>
      <c r="E316" s="24" t="s">
        <v>174</v>
      </c>
      <c r="F316" s="117" t="s">
        <v>177</v>
      </c>
      <c r="G316" s="117" t="s">
        <v>180</v>
      </c>
      <c r="H316" s="24" t="s">
        <v>183</v>
      </c>
      <c r="I316" s="24" t="s">
        <v>244</v>
      </c>
      <c r="J316" s="120"/>
      <c r="K316" s="98"/>
    </row>
    <row r="317" spans="1:10">
      <c r="A317" s="15"/>
      <c r="B317" s="16"/>
      <c r="C317" s="16" t="s">
        <v>256</v>
      </c>
      <c r="D317" s="16"/>
      <c r="E317" s="16"/>
      <c r="F317" s="16"/>
      <c r="G317" s="16"/>
      <c r="H317" s="16"/>
      <c r="I317" s="89"/>
      <c r="J317" s="120"/>
    </row>
    <row r="318" spans="1:10">
      <c r="A318" s="24" t="s">
        <v>65</v>
      </c>
      <c r="B318" s="24">
        <v>32</v>
      </c>
      <c r="C318" s="24">
        <v>40</v>
      </c>
      <c r="D318" s="24">
        <v>50</v>
      </c>
      <c r="E318" s="24">
        <v>63</v>
      </c>
      <c r="F318" s="24">
        <v>80</v>
      </c>
      <c r="G318" s="24">
        <v>90</v>
      </c>
      <c r="H318" s="24">
        <v>100</v>
      </c>
      <c r="I318" s="24">
        <v>110</v>
      </c>
      <c r="J318" s="120"/>
    </row>
    <row r="319" spans="1:11">
      <c r="A319" s="24" t="s">
        <v>221</v>
      </c>
      <c r="B319" s="24">
        <v>38</v>
      </c>
      <c r="C319" s="24">
        <v>48</v>
      </c>
      <c r="D319" s="24">
        <v>57</v>
      </c>
      <c r="E319" s="24">
        <v>70</v>
      </c>
      <c r="F319" s="117">
        <v>95</v>
      </c>
      <c r="G319" s="117">
        <v>100</v>
      </c>
      <c r="H319" s="24">
        <v>110</v>
      </c>
      <c r="I319" s="24">
        <v>121</v>
      </c>
      <c r="J319" s="120"/>
      <c r="K319" s="98"/>
    </row>
    <row r="320" customHeight="1" spans="1:11">
      <c r="A320" s="118" t="s">
        <v>256</v>
      </c>
      <c r="B320" s="30" t="s">
        <v>254</v>
      </c>
      <c r="C320" s="30" t="s">
        <v>255</v>
      </c>
      <c r="D320" s="30" t="s">
        <v>257</v>
      </c>
      <c r="E320" s="118" t="s">
        <v>258</v>
      </c>
      <c r="F320" s="119" t="s">
        <v>227</v>
      </c>
      <c r="G320" s="117" t="s">
        <v>240</v>
      </c>
      <c r="H320" s="24" t="s">
        <v>241</v>
      </c>
      <c r="I320" s="24" t="s">
        <v>158</v>
      </c>
      <c r="J320" s="120"/>
      <c r="K320" s="98"/>
    </row>
    <row r="321" spans="1:11">
      <c r="A321" s="24" t="s">
        <v>65</v>
      </c>
      <c r="B321" s="24">
        <v>125</v>
      </c>
      <c r="C321" s="24">
        <v>140</v>
      </c>
      <c r="D321" s="24">
        <v>160</v>
      </c>
      <c r="E321" s="24">
        <v>180</v>
      </c>
      <c r="F321" s="24">
        <v>200</v>
      </c>
      <c r="G321" s="24">
        <v>200</v>
      </c>
      <c r="H321" s="24">
        <v>220</v>
      </c>
      <c r="I321" s="24">
        <v>220</v>
      </c>
      <c r="J321" s="120"/>
      <c r="K321" s="39"/>
    </row>
    <row r="322" spans="1:11">
      <c r="A322" s="24" t="s">
        <v>221</v>
      </c>
      <c r="B322" s="24">
        <v>138</v>
      </c>
      <c r="C322" s="24">
        <v>155</v>
      </c>
      <c r="D322" s="24">
        <v>178</v>
      </c>
      <c r="E322" s="24">
        <v>200</v>
      </c>
      <c r="F322" s="117">
        <v>217</v>
      </c>
      <c r="G322" s="117">
        <v>240</v>
      </c>
      <c r="H322" s="24">
        <v>242</v>
      </c>
      <c r="I322" s="24">
        <v>270</v>
      </c>
      <c r="J322" s="120"/>
      <c r="K322" s="39"/>
    </row>
    <row r="323" spans="1:11">
      <c r="A323" s="118" t="s">
        <v>256</v>
      </c>
      <c r="B323" s="24" t="s">
        <v>162</v>
      </c>
      <c r="C323" s="24" t="s">
        <v>166</v>
      </c>
      <c r="D323" s="24" t="s">
        <v>169</v>
      </c>
      <c r="E323" s="24" t="s">
        <v>173</v>
      </c>
      <c r="F323" s="117" t="s">
        <v>176</v>
      </c>
      <c r="G323" s="117" t="s">
        <v>177</v>
      </c>
      <c r="H323" s="24" t="s">
        <v>179</v>
      </c>
      <c r="I323" s="24" t="s">
        <v>180</v>
      </c>
      <c r="J323" s="120"/>
      <c r="K323" s="39"/>
    </row>
    <row r="324" ht="19.5" customHeight="1" spans="1:11">
      <c r="A324" s="111" t="s">
        <v>229</v>
      </c>
      <c r="B324" s="112"/>
      <c r="C324" s="112"/>
      <c r="D324" s="112"/>
      <c r="E324" s="112"/>
      <c r="F324" s="112"/>
      <c r="G324" s="112"/>
      <c r="H324" s="112"/>
      <c r="I324" s="112"/>
      <c r="K324" s="98"/>
    </row>
    <row r="325" spans="1:11">
      <c r="A325" s="112"/>
      <c r="B325" s="112"/>
      <c r="C325" s="112"/>
      <c r="D325" s="112"/>
      <c r="E325" s="112"/>
      <c r="F325" s="112"/>
      <c r="G325" s="112"/>
      <c r="H325" s="112"/>
      <c r="I325" s="112"/>
      <c r="K325" s="39"/>
    </row>
    <row r="326" spans="1:11">
      <c r="A326" s="112"/>
      <c r="B326" s="112"/>
      <c r="C326" s="112"/>
      <c r="D326" s="112"/>
      <c r="E326" s="112"/>
      <c r="F326" s="112"/>
      <c r="G326" s="112"/>
      <c r="H326" s="112"/>
      <c r="I326" s="112"/>
      <c r="K326" s="39"/>
    </row>
    <row r="327" spans="1:9">
      <c r="A327" s="39" t="s">
        <v>230</v>
      </c>
      <c r="B327" s="113"/>
      <c r="C327" s="113"/>
      <c r="D327" s="113"/>
      <c r="E327" s="113"/>
      <c r="F327" s="113"/>
      <c r="G327" s="113"/>
      <c r="H327" s="113"/>
      <c r="I327" s="113"/>
    </row>
    <row r="328" spans="1:1">
      <c r="A328" t="s">
        <v>259</v>
      </c>
    </row>
    <row r="329" spans="1:1">
      <c r="A329" t="s">
        <v>260</v>
      </c>
    </row>
    <row r="331" ht="20.25" spans="1:9">
      <c r="A331" s="121" t="s">
        <v>261</v>
      </c>
      <c r="B331" s="121"/>
      <c r="C331" s="121"/>
      <c r="D331" s="121"/>
      <c r="E331" s="121"/>
      <c r="F331" s="121"/>
      <c r="G331" s="121"/>
      <c r="H331" s="121"/>
      <c r="I331" s="121"/>
    </row>
    <row r="332" spans="8:9">
      <c r="H332" s="122"/>
      <c r="I332" s="40" t="s">
        <v>67</v>
      </c>
    </row>
    <row r="333" spans="1:10">
      <c r="A333" s="123" t="s">
        <v>65</v>
      </c>
      <c r="B333" s="124" t="s">
        <v>262</v>
      </c>
      <c r="C333" s="58" t="s">
        <v>263</v>
      </c>
      <c r="D333" s="6" t="s">
        <v>264</v>
      </c>
      <c r="E333" s="46"/>
      <c r="F333" s="6" t="s">
        <v>265</v>
      </c>
      <c r="G333" s="46"/>
      <c r="H333" s="6" t="s">
        <v>266</v>
      </c>
      <c r="I333" s="46"/>
      <c r="J333" s="104" t="s">
        <v>267</v>
      </c>
    </row>
    <row r="334" spans="1:10">
      <c r="A334" s="125"/>
      <c r="B334" s="18"/>
      <c r="C334" s="125"/>
      <c r="D334" s="26" t="s">
        <v>268</v>
      </c>
      <c r="E334" s="26" t="s">
        <v>269</v>
      </c>
      <c r="F334" s="26" t="s">
        <v>268</v>
      </c>
      <c r="G334" s="26" t="s">
        <v>269</v>
      </c>
      <c r="H334" s="26" t="s">
        <v>268</v>
      </c>
      <c r="I334" s="26" t="s">
        <v>269</v>
      </c>
      <c r="J334" s="133" t="s">
        <v>270</v>
      </c>
    </row>
    <row r="335" spans="1:10">
      <c r="A335" s="58">
        <v>40</v>
      </c>
      <c r="B335" s="61">
        <v>20</v>
      </c>
      <c r="C335" s="61">
        <v>13</v>
      </c>
      <c r="D335" s="126" t="s">
        <v>271</v>
      </c>
      <c r="E335" s="127">
        <v>20</v>
      </c>
      <c r="F335" s="146" t="s">
        <v>272</v>
      </c>
      <c r="G335" s="146" t="s">
        <v>272</v>
      </c>
      <c r="H335" s="146" t="s">
        <v>272</v>
      </c>
      <c r="I335" s="146" t="s">
        <v>272</v>
      </c>
      <c r="J335" s="134" t="s">
        <v>273</v>
      </c>
    </row>
    <row r="336" spans="1:10">
      <c r="A336" s="28"/>
      <c r="B336" s="24">
        <v>22</v>
      </c>
      <c r="C336" s="24">
        <v>15</v>
      </c>
      <c r="D336" s="128" t="s">
        <v>274</v>
      </c>
      <c r="E336" s="3">
        <v>16</v>
      </c>
      <c r="F336" s="127" t="s">
        <v>271</v>
      </c>
      <c r="G336" s="127">
        <v>25</v>
      </c>
      <c r="H336" s="146" t="s">
        <v>272</v>
      </c>
      <c r="I336" s="146" t="s">
        <v>272</v>
      </c>
      <c r="J336" s="134" t="s">
        <v>271</v>
      </c>
    </row>
    <row r="337" spans="1:10">
      <c r="A337" s="26"/>
      <c r="B337" s="61">
        <v>28</v>
      </c>
      <c r="C337" s="61">
        <v>20</v>
      </c>
      <c r="D337" s="129" t="s">
        <v>275</v>
      </c>
      <c r="E337" s="61">
        <v>9</v>
      </c>
      <c r="F337" s="61" t="s">
        <v>275</v>
      </c>
      <c r="G337" s="61">
        <v>14</v>
      </c>
      <c r="H337" s="61" t="s">
        <v>275</v>
      </c>
      <c r="I337" s="61">
        <v>18</v>
      </c>
      <c r="J337" s="135"/>
    </row>
    <row r="338" spans="1:10">
      <c r="A338" s="58">
        <v>50</v>
      </c>
      <c r="B338" s="24">
        <v>25</v>
      </c>
      <c r="C338" s="24">
        <v>18</v>
      </c>
      <c r="D338" s="128" t="s">
        <v>275</v>
      </c>
      <c r="E338" s="3">
        <v>21</v>
      </c>
      <c r="F338" s="146" t="s">
        <v>272</v>
      </c>
      <c r="G338" s="146" t="s">
        <v>272</v>
      </c>
      <c r="H338" s="146" t="s">
        <v>272</v>
      </c>
      <c r="I338" s="146" t="s">
        <v>272</v>
      </c>
      <c r="J338" s="135"/>
    </row>
    <row r="339" spans="1:10">
      <c r="A339" s="28"/>
      <c r="B339" s="61">
        <v>28</v>
      </c>
      <c r="C339" s="61">
        <v>20</v>
      </c>
      <c r="D339" s="129" t="s">
        <v>276</v>
      </c>
      <c r="E339" s="61">
        <v>17</v>
      </c>
      <c r="F339" s="127" t="s">
        <v>276</v>
      </c>
      <c r="G339" s="127">
        <v>27</v>
      </c>
      <c r="H339" s="3"/>
      <c r="I339" s="3"/>
      <c r="J339" s="135"/>
    </row>
    <row r="340" spans="1:10">
      <c r="A340" s="26"/>
      <c r="B340" s="24">
        <v>35</v>
      </c>
      <c r="C340" s="24">
        <v>28</v>
      </c>
      <c r="D340" s="128" t="s">
        <v>277</v>
      </c>
      <c r="E340" s="3">
        <v>11</v>
      </c>
      <c r="F340" s="3" t="s">
        <v>277</v>
      </c>
      <c r="G340" s="3">
        <v>18</v>
      </c>
      <c r="H340" s="3" t="s">
        <v>277</v>
      </c>
      <c r="I340" s="3">
        <v>23</v>
      </c>
      <c r="J340" s="135"/>
    </row>
    <row r="341" spans="1:10">
      <c r="A341" s="58">
        <v>63</v>
      </c>
      <c r="B341" s="61">
        <v>32</v>
      </c>
      <c r="C341" s="61">
        <v>26</v>
      </c>
      <c r="D341" s="129" t="s">
        <v>278</v>
      </c>
      <c r="E341" s="61">
        <v>25</v>
      </c>
      <c r="F341" s="146" t="s">
        <v>272</v>
      </c>
      <c r="G341" s="146" t="s">
        <v>272</v>
      </c>
      <c r="H341" s="146" t="s">
        <v>272</v>
      </c>
      <c r="I341" s="146" t="s">
        <v>272</v>
      </c>
      <c r="J341" s="132"/>
    </row>
    <row r="342" spans="1:9">
      <c r="A342" s="28"/>
      <c r="B342" s="24">
        <v>35</v>
      </c>
      <c r="C342" s="24">
        <v>28</v>
      </c>
      <c r="D342" s="79" t="s">
        <v>279</v>
      </c>
      <c r="E342" s="3">
        <v>20</v>
      </c>
      <c r="F342" s="130" t="s">
        <v>279</v>
      </c>
      <c r="G342" s="3">
        <v>32</v>
      </c>
      <c r="H342" s="146" t="s">
        <v>272</v>
      </c>
      <c r="I342" s="146" t="s">
        <v>272</v>
      </c>
    </row>
    <row r="343" spans="1:9">
      <c r="A343" s="26"/>
      <c r="B343" s="61">
        <v>45</v>
      </c>
      <c r="C343" s="61">
        <v>32</v>
      </c>
      <c r="D343" s="129" t="s">
        <v>280</v>
      </c>
      <c r="E343" s="61">
        <v>13</v>
      </c>
      <c r="F343" s="61" t="s">
        <v>280</v>
      </c>
      <c r="G343" s="61">
        <v>20</v>
      </c>
      <c r="H343" s="61" t="s">
        <v>280</v>
      </c>
      <c r="I343" s="61">
        <v>25</v>
      </c>
    </row>
    <row r="344" spans="1:9">
      <c r="A344" s="58">
        <v>80</v>
      </c>
      <c r="B344" s="24">
        <v>40</v>
      </c>
      <c r="C344" s="24">
        <v>30</v>
      </c>
      <c r="D344" s="79" t="s">
        <v>279</v>
      </c>
      <c r="E344" s="3">
        <v>35</v>
      </c>
      <c r="F344" s="130"/>
      <c r="G344" s="3"/>
      <c r="H344" s="3"/>
      <c r="I344" s="3"/>
    </row>
    <row r="345" spans="1:9">
      <c r="A345" s="28"/>
      <c r="B345" s="61">
        <v>45</v>
      </c>
      <c r="C345" s="61">
        <v>32</v>
      </c>
      <c r="D345" s="129" t="s">
        <v>280</v>
      </c>
      <c r="E345" s="61">
        <v>29</v>
      </c>
      <c r="F345" s="61" t="s">
        <v>281</v>
      </c>
      <c r="G345" s="61">
        <v>46</v>
      </c>
      <c r="H345" s="146" t="s">
        <v>272</v>
      </c>
      <c r="I345" s="146" t="s">
        <v>272</v>
      </c>
    </row>
    <row r="346" spans="1:9">
      <c r="A346" s="26"/>
      <c r="B346" s="24">
        <v>56</v>
      </c>
      <c r="C346" s="24">
        <v>40</v>
      </c>
      <c r="D346" s="79" t="s">
        <v>282</v>
      </c>
      <c r="E346" s="3">
        <v>19</v>
      </c>
      <c r="F346" s="130" t="s">
        <v>282</v>
      </c>
      <c r="G346" s="3">
        <v>29</v>
      </c>
      <c r="H346" s="130" t="s">
        <v>282</v>
      </c>
      <c r="I346" s="3">
        <v>36</v>
      </c>
    </row>
    <row r="347" spans="1:9">
      <c r="A347" s="58">
        <v>90</v>
      </c>
      <c r="B347" s="61">
        <v>45</v>
      </c>
      <c r="C347" s="61">
        <v>32</v>
      </c>
      <c r="D347" s="129" t="s">
        <v>280</v>
      </c>
      <c r="E347" s="61">
        <v>40</v>
      </c>
      <c r="F347" s="146" t="s">
        <v>272</v>
      </c>
      <c r="G347" s="146" t="s">
        <v>272</v>
      </c>
      <c r="H347" s="146" t="s">
        <v>272</v>
      </c>
      <c r="I347" s="146" t="s">
        <v>272</v>
      </c>
    </row>
    <row r="348" spans="1:9">
      <c r="A348" s="28"/>
      <c r="B348" s="24">
        <v>50</v>
      </c>
      <c r="C348" s="24">
        <v>35</v>
      </c>
      <c r="D348" s="79" t="s">
        <v>283</v>
      </c>
      <c r="E348" s="3">
        <v>33</v>
      </c>
      <c r="F348" s="130" t="s">
        <v>284</v>
      </c>
      <c r="G348" s="3">
        <v>53</v>
      </c>
      <c r="H348" s="146" t="s">
        <v>272</v>
      </c>
      <c r="I348" s="146" t="s">
        <v>272</v>
      </c>
    </row>
    <row r="349" spans="1:9">
      <c r="A349" s="26"/>
      <c r="B349" s="61">
        <v>63</v>
      </c>
      <c r="C349" s="61">
        <v>45</v>
      </c>
      <c r="D349" s="129" t="s">
        <v>285</v>
      </c>
      <c r="E349" s="61">
        <v>20</v>
      </c>
      <c r="F349" s="61" t="s">
        <v>285</v>
      </c>
      <c r="G349" s="61">
        <v>30</v>
      </c>
      <c r="H349" s="61" t="s">
        <v>285</v>
      </c>
      <c r="I349" s="61">
        <v>38</v>
      </c>
    </row>
    <row r="350" spans="1:9">
      <c r="A350" s="58">
        <v>100</v>
      </c>
      <c r="B350" s="24">
        <v>50</v>
      </c>
      <c r="C350" s="24">
        <v>35</v>
      </c>
      <c r="D350" s="79" t="s">
        <v>284</v>
      </c>
      <c r="E350" s="3">
        <v>46</v>
      </c>
      <c r="F350" s="146" t="s">
        <v>272</v>
      </c>
      <c r="G350" s="146" t="s">
        <v>272</v>
      </c>
      <c r="H350" s="146" t="s">
        <v>272</v>
      </c>
      <c r="I350" s="146" t="s">
        <v>272</v>
      </c>
    </row>
    <row r="351" spans="1:9">
      <c r="A351" s="28"/>
      <c r="B351" s="61">
        <v>56</v>
      </c>
      <c r="C351" s="61">
        <v>40</v>
      </c>
      <c r="D351" s="129" t="s">
        <v>282</v>
      </c>
      <c r="E351" s="61">
        <v>38</v>
      </c>
      <c r="F351" s="61" t="s">
        <v>286</v>
      </c>
      <c r="G351" s="61">
        <v>60</v>
      </c>
      <c r="H351" s="146" t="s">
        <v>272</v>
      </c>
      <c r="I351" s="146" t="s">
        <v>272</v>
      </c>
    </row>
    <row r="352" spans="1:9">
      <c r="A352" s="26"/>
      <c r="B352" s="24">
        <v>70</v>
      </c>
      <c r="C352" s="24">
        <v>50</v>
      </c>
      <c r="D352" s="79" t="s">
        <v>287</v>
      </c>
      <c r="E352" s="3">
        <v>21</v>
      </c>
      <c r="F352" s="130" t="s">
        <v>287</v>
      </c>
      <c r="G352" s="3">
        <v>33</v>
      </c>
      <c r="H352" s="130" t="s">
        <v>287</v>
      </c>
      <c r="I352" s="3">
        <v>41</v>
      </c>
    </row>
    <row r="353" spans="1:9">
      <c r="A353" s="58">
        <v>110</v>
      </c>
      <c r="B353" s="61">
        <v>56</v>
      </c>
      <c r="C353" s="61">
        <v>40</v>
      </c>
      <c r="D353" s="129" t="s">
        <v>286</v>
      </c>
      <c r="E353" s="61">
        <v>50</v>
      </c>
      <c r="F353" s="146" t="s">
        <v>272</v>
      </c>
      <c r="G353" s="146" t="s">
        <v>272</v>
      </c>
      <c r="H353" s="146" t="s">
        <v>272</v>
      </c>
      <c r="I353" s="146" t="s">
        <v>272</v>
      </c>
    </row>
    <row r="354" spans="1:9">
      <c r="A354" s="28"/>
      <c r="B354" s="24">
        <v>63</v>
      </c>
      <c r="C354" s="24">
        <v>45</v>
      </c>
      <c r="D354" t="s">
        <v>285</v>
      </c>
      <c r="E354" s="3">
        <v>38</v>
      </c>
      <c r="F354" t="s">
        <v>288</v>
      </c>
      <c r="G354" s="3">
        <v>60</v>
      </c>
      <c r="H354" s="3"/>
      <c r="I354" s="3"/>
    </row>
    <row r="355" customHeight="1" spans="1:9">
      <c r="A355" s="26"/>
      <c r="B355" s="61">
        <v>80</v>
      </c>
      <c r="C355" s="61">
        <v>60</v>
      </c>
      <c r="D355" s="129" t="s">
        <v>289</v>
      </c>
      <c r="E355" s="61">
        <v>20</v>
      </c>
      <c r="F355" s="129" t="s">
        <v>289</v>
      </c>
      <c r="G355" s="61">
        <v>31</v>
      </c>
      <c r="H355" s="129" t="s">
        <v>289</v>
      </c>
      <c r="I355" s="61">
        <v>40</v>
      </c>
    </row>
    <row r="356" spans="1:9">
      <c r="A356" s="58">
        <v>125</v>
      </c>
      <c r="B356" s="24">
        <v>63</v>
      </c>
      <c r="C356" s="24">
        <v>45</v>
      </c>
      <c r="D356" t="s">
        <v>288</v>
      </c>
      <c r="E356" s="3">
        <v>55</v>
      </c>
      <c r="F356" s="146" t="s">
        <v>272</v>
      </c>
      <c r="G356" s="146" t="s">
        <v>272</v>
      </c>
      <c r="H356" s="146" t="s">
        <v>272</v>
      </c>
      <c r="I356" s="146" t="s">
        <v>272</v>
      </c>
    </row>
    <row r="357" spans="1:9">
      <c r="A357" s="28"/>
      <c r="B357" s="61">
        <v>70</v>
      </c>
      <c r="C357" s="61">
        <v>50</v>
      </c>
      <c r="D357" s="61" t="s">
        <v>287</v>
      </c>
      <c r="E357" s="61">
        <v>43</v>
      </c>
      <c r="F357" s="146" t="s">
        <v>272</v>
      </c>
      <c r="G357" s="146" t="s">
        <v>272</v>
      </c>
      <c r="H357" s="146" t="s">
        <v>272</v>
      </c>
      <c r="I357" s="146" t="s">
        <v>272</v>
      </c>
    </row>
    <row r="358" spans="1:9">
      <c r="A358" s="26"/>
      <c r="B358" s="24">
        <v>90</v>
      </c>
      <c r="C358" s="24">
        <v>70</v>
      </c>
      <c r="D358" t="s">
        <v>290</v>
      </c>
      <c r="E358" s="3">
        <v>23</v>
      </c>
      <c r="F358" t="s">
        <v>290</v>
      </c>
      <c r="G358" s="3">
        <v>36</v>
      </c>
      <c r="H358" t="s">
        <v>291</v>
      </c>
      <c r="I358" s="3">
        <v>45</v>
      </c>
    </row>
    <row r="359" spans="1:9">
      <c r="A359" s="58">
        <v>140</v>
      </c>
      <c r="B359" s="61">
        <v>70</v>
      </c>
      <c r="C359" s="61">
        <v>50</v>
      </c>
      <c r="D359" s="61" t="s">
        <v>292</v>
      </c>
      <c r="E359" s="61">
        <v>60</v>
      </c>
      <c r="F359" s="146" t="s">
        <v>272</v>
      </c>
      <c r="G359" s="146" t="s">
        <v>272</v>
      </c>
      <c r="H359" s="146" t="s">
        <v>272</v>
      </c>
      <c r="I359" s="146" t="s">
        <v>272</v>
      </c>
    </row>
    <row r="360" spans="1:9">
      <c r="A360" s="28"/>
      <c r="B360" s="24">
        <v>80</v>
      </c>
      <c r="C360" s="24">
        <v>60</v>
      </c>
      <c r="D360" t="s">
        <v>293</v>
      </c>
      <c r="E360" s="3">
        <v>46</v>
      </c>
      <c r="F360" s="146" t="s">
        <v>272</v>
      </c>
      <c r="G360" s="146" t="s">
        <v>272</v>
      </c>
      <c r="H360" s="146" t="s">
        <v>272</v>
      </c>
      <c r="I360" s="146" t="s">
        <v>272</v>
      </c>
    </row>
    <row r="361" spans="1:9">
      <c r="A361" s="26"/>
      <c r="B361" s="61">
        <v>100</v>
      </c>
      <c r="C361" s="61">
        <v>80</v>
      </c>
      <c r="D361" s="61" t="s">
        <v>294</v>
      </c>
      <c r="E361" s="61">
        <v>26</v>
      </c>
      <c r="F361" s="61" t="s">
        <v>294</v>
      </c>
      <c r="G361" s="61">
        <v>40</v>
      </c>
      <c r="H361" s="61" t="s">
        <v>294</v>
      </c>
      <c r="I361" s="61">
        <v>50</v>
      </c>
    </row>
    <row r="362" spans="1:9">
      <c r="A362" s="25">
        <v>160</v>
      </c>
      <c r="B362" s="24">
        <v>80</v>
      </c>
      <c r="C362" s="24">
        <v>60</v>
      </c>
      <c r="D362" s="146" t="s">
        <v>272</v>
      </c>
      <c r="E362" s="146" t="s">
        <v>272</v>
      </c>
      <c r="F362" s="146" t="s">
        <v>272</v>
      </c>
      <c r="G362" s="146" t="s">
        <v>272</v>
      </c>
      <c r="H362" s="146" t="s">
        <v>272</v>
      </c>
      <c r="I362" s="146" t="s">
        <v>272</v>
      </c>
    </row>
    <row r="363" spans="1:9">
      <c r="A363" s="28"/>
      <c r="B363" s="61">
        <v>90</v>
      </c>
      <c r="C363" s="61">
        <v>70</v>
      </c>
      <c r="D363" s="61" t="s">
        <v>291</v>
      </c>
      <c r="E363" s="61">
        <v>53</v>
      </c>
      <c r="F363" s="146" t="s">
        <v>272</v>
      </c>
      <c r="G363" s="146" t="s">
        <v>272</v>
      </c>
      <c r="H363" s="146" t="s">
        <v>272</v>
      </c>
      <c r="I363" s="146" t="s">
        <v>272</v>
      </c>
    </row>
    <row r="364" spans="1:9">
      <c r="A364" s="26"/>
      <c r="B364" s="24">
        <v>110</v>
      </c>
      <c r="C364" s="24">
        <v>90</v>
      </c>
      <c r="D364" s="3" t="s">
        <v>295</v>
      </c>
      <c r="E364" s="3">
        <v>33</v>
      </c>
      <c r="F364" s="3" t="s">
        <v>296</v>
      </c>
      <c r="G364" s="3">
        <v>51</v>
      </c>
      <c r="H364" s="146" t="s">
        <v>272</v>
      </c>
      <c r="I364" s="146" t="s">
        <v>272</v>
      </c>
    </row>
    <row r="365" spans="1:9">
      <c r="A365" s="58">
        <v>180</v>
      </c>
      <c r="B365" s="61">
        <v>90</v>
      </c>
      <c r="C365" s="61">
        <v>70</v>
      </c>
      <c r="D365" s="146" t="s">
        <v>272</v>
      </c>
      <c r="E365" s="146" t="s">
        <v>272</v>
      </c>
      <c r="F365" s="146" t="s">
        <v>272</v>
      </c>
      <c r="G365" s="146" t="s">
        <v>272</v>
      </c>
      <c r="H365" s="146" t="s">
        <v>272</v>
      </c>
      <c r="I365" s="146" t="s">
        <v>272</v>
      </c>
    </row>
    <row r="366" customHeight="1" spans="1:9">
      <c r="A366" s="28"/>
      <c r="B366" s="24">
        <v>100</v>
      </c>
      <c r="C366" s="24">
        <v>80</v>
      </c>
      <c r="D366" s="3" t="s">
        <v>297</v>
      </c>
      <c r="E366" s="3">
        <v>57</v>
      </c>
      <c r="F366" s="146" t="s">
        <v>272</v>
      </c>
      <c r="G366" s="146" t="s">
        <v>272</v>
      </c>
      <c r="H366" s="146" t="s">
        <v>272</v>
      </c>
      <c r="I366" s="146" t="s">
        <v>272</v>
      </c>
    </row>
    <row r="367" customHeight="1" spans="1:9">
      <c r="A367" s="26"/>
      <c r="B367" s="61">
        <v>125</v>
      </c>
      <c r="C367" s="61">
        <v>100</v>
      </c>
      <c r="D367" s="61" t="s">
        <v>298</v>
      </c>
      <c r="E367" s="61">
        <v>36</v>
      </c>
      <c r="F367" s="61" t="s">
        <v>298</v>
      </c>
      <c r="G367" s="61">
        <v>56</v>
      </c>
      <c r="H367" s="61" t="s">
        <v>299</v>
      </c>
      <c r="I367" s="61">
        <v>56</v>
      </c>
    </row>
    <row r="368" spans="1:9">
      <c r="A368" s="58">
        <v>200</v>
      </c>
      <c r="B368" s="24">
        <v>100</v>
      </c>
      <c r="C368" s="24">
        <v>80</v>
      </c>
      <c r="D368" s="146" t="s">
        <v>272</v>
      </c>
      <c r="E368" s="146" t="s">
        <v>272</v>
      </c>
      <c r="F368" s="146" t="s">
        <v>272</v>
      </c>
      <c r="G368" s="146" t="s">
        <v>272</v>
      </c>
      <c r="H368" s="146" t="s">
        <v>272</v>
      </c>
      <c r="I368" s="146" t="s">
        <v>272</v>
      </c>
    </row>
    <row r="369" spans="1:9">
      <c r="A369" s="28"/>
      <c r="B369" s="61">
        <v>110</v>
      </c>
      <c r="C369" s="61">
        <v>90</v>
      </c>
      <c r="D369" s="61" t="s">
        <v>300</v>
      </c>
      <c r="E369" s="61">
        <v>64</v>
      </c>
      <c r="F369" s="146" t="s">
        <v>272</v>
      </c>
      <c r="G369" s="146" t="s">
        <v>272</v>
      </c>
      <c r="H369" s="146" t="s">
        <v>272</v>
      </c>
      <c r="I369" s="146" t="s">
        <v>272</v>
      </c>
    </row>
    <row r="370" spans="1:9">
      <c r="A370" s="26"/>
      <c r="B370" s="24">
        <v>140</v>
      </c>
      <c r="C370" s="24">
        <v>110</v>
      </c>
      <c r="D370" s="3" t="s">
        <v>301</v>
      </c>
      <c r="E370" s="3">
        <v>32</v>
      </c>
      <c r="F370" s="3" t="s">
        <v>301</v>
      </c>
      <c r="G370" s="3">
        <v>49</v>
      </c>
      <c r="H370" s="3" t="s">
        <v>301</v>
      </c>
      <c r="I370" s="3">
        <v>61</v>
      </c>
    </row>
    <row r="371" spans="1:9">
      <c r="A371" s="131" t="s">
        <v>302</v>
      </c>
      <c r="B371" s="131"/>
      <c r="C371" s="131"/>
      <c r="D371" s="131"/>
      <c r="E371" s="131"/>
      <c r="F371" s="131"/>
      <c r="G371" s="131"/>
      <c r="H371" s="132"/>
      <c r="I371" s="132"/>
    </row>
    <row r="373" spans="1:9">
      <c r="A373" s="40"/>
      <c r="B373" s="5"/>
      <c r="H373" s="122"/>
      <c r="I373" s="40" t="s">
        <v>67</v>
      </c>
    </row>
    <row r="374" spans="1:9">
      <c r="A374" s="123" t="s">
        <v>65</v>
      </c>
      <c r="B374" s="124" t="s">
        <v>262</v>
      </c>
      <c r="C374" s="58" t="s">
        <v>263</v>
      </c>
      <c r="D374" s="6" t="s">
        <v>264</v>
      </c>
      <c r="E374" s="46"/>
      <c r="F374" s="6" t="s">
        <v>265</v>
      </c>
      <c r="G374" s="46"/>
      <c r="H374" s="6" t="s">
        <v>266</v>
      </c>
      <c r="I374" s="46"/>
    </row>
    <row r="375" spans="1:9">
      <c r="A375" s="125"/>
      <c r="B375" s="18"/>
      <c r="C375" s="125"/>
      <c r="D375" s="26" t="s">
        <v>268</v>
      </c>
      <c r="E375" s="26" t="s">
        <v>269</v>
      </c>
      <c r="F375" s="26" t="s">
        <v>268</v>
      </c>
      <c r="G375" s="26" t="s">
        <v>269</v>
      </c>
      <c r="H375" s="26" t="s">
        <v>268</v>
      </c>
      <c r="I375" s="26" t="s">
        <v>269</v>
      </c>
    </row>
    <row r="376" spans="1:9">
      <c r="A376" s="58">
        <v>220</v>
      </c>
      <c r="B376" s="61">
        <v>110</v>
      </c>
      <c r="C376" s="61">
        <v>90</v>
      </c>
      <c r="D376" s="146" t="s">
        <v>272</v>
      </c>
      <c r="E376" s="146" t="s">
        <v>272</v>
      </c>
      <c r="F376" s="146" t="s">
        <v>272</v>
      </c>
      <c r="G376" s="146" t="s">
        <v>272</v>
      </c>
      <c r="H376" s="146" t="s">
        <v>272</v>
      </c>
      <c r="I376" s="146" t="s">
        <v>272</v>
      </c>
    </row>
    <row r="377" spans="1:9">
      <c r="A377" s="28"/>
      <c r="B377" s="24">
        <v>125</v>
      </c>
      <c r="C377" s="24">
        <v>100</v>
      </c>
      <c r="D377" s="146" t="s">
        <v>272</v>
      </c>
      <c r="E377" s="146" t="s">
        <v>272</v>
      </c>
      <c r="F377" s="146" t="s">
        <v>272</v>
      </c>
      <c r="G377" s="146" t="s">
        <v>272</v>
      </c>
      <c r="H377" s="146" t="s">
        <v>272</v>
      </c>
      <c r="I377" s="146" t="s">
        <v>272</v>
      </c>
    </row>
    <row r="378" spans="1:9">
      <c r="A378" s="26"/>
      <c r="B378" s="61">
        <v>160</v>
      </c>
      <c r="C378" s="61">
        <v>130</v>
      </c>
      <c r="D378" s="61" t="s">
        <v>301</v>
      </c>
      <c r="E378" s="61">
        <v>35</v>
      </c>
      <c r="F378" s="61" t="s">
        <v>301</v>
      </c>
      <c r="G378" s="61">
        <v>55</v>
      </c>
      <c r="H378" s="61" t="s">
        <v>303</v>
      </c>
      <c r="I378" s="61">
        <v>69</v>
      </c>
    </row>
    <row r="379" spans="1:9">
      <c r="A379" s="58">
        <v>250</v>
      </c>
      <c r="B379" s="24">
        <v>125</v>
      </c>
      <c r="C379" s="24">
        <v>100</v>
      </c>
      <c r="D379" s="146" t="s">
        <v>272</v>
      </c>
      <c r="E379" s="146" t="s">
        <v>272</v>
      </c>
      <c r="F379" s="146" t="s">
        <v>272</v>
      </c>
      <c r="G379" s="146" t="s">
        <v>272</v>
      </c>
      <c r="H379" s="146" t="s">
        <v>272</v>
      </c>
      <c r="I379" s="146" t="s">
        <v>272</v>
      </c>
    </row>
    <row r="380" spans="1:9">
      <c r="A380" s="28"/>
      <c r="B380" s="61">
        <v>140</v>
      </c>
      <c r="C380" s="92">
        <v>110</v>
      </c>
      <c r="D380" s="146" t="s">
        <v>272</v>
      </c>
      <c r="E380" s="146" t="s">
        <v>272</v>
      </c>
      <c r="F380" s="146" t="s">
        <v>272</v>
      </c>
      <c r="G380" s="146" t="s">
        <v>272</v>
      </c>
      <c r="H380" s="146" t="s">
        <v>272</v>
      </c>
      <c r="I380" s="146" t="s">
        <v>272</v>
      </c>
    </row>
    <row r="381" spans="1:18">
      <c r="A381" s="26"/>
      <c r="B381" s="24">
        <v>180</v>
      </c>
      <c r="C381" s="24">
        <v>150</v>
      </c>
      <c r="D381" s="24" t="s">
        <v>304</v>
      </c>
      <c r="E381" s="24">
        <v>75</v>
      </c>
      <c r="F381" s="24" t="s">
        <v>304</v>
      </c>
      <c r="G381" s="24">
        <v>94</v>
      </c>
      <c r="H381" s="24" t="s">
        <v>305</v>
      </c>
      <c r="I381" s="24">
        <v>82</v>
      </c>
      <c r="O381" s="98"/>
      <c r="P381" s="98"/>
      <c r="Q381" s="98"/>
      <c r="R381" s="98"/>
    </row>
    <row r="382" spans="1:18">
      <c r="A382" s="58">
        <v>280</v>
      </c>
      <c r="B382" s="61">
        <v>140</v>
      </c>
      <c r="C382" s="61">
        <v>110</v>
      </c>
      <c r="D382" s="146" t="s">
        <v>272</v>
      </c>
      <c r="E382" s="146" t="s">
        <v>272</v>
      </c>
      <c r="F382" s="146" t="s">
        <v>272</v>
      </c>
      <c r="G382" s="146" t="s">
        <v>272</v>
      </c>
      <c r="H382" s="146" t="s">
        <v>272</v>
      </c>
      <c r="I382" s="146" t="s">
        <v>272</v>
      </c>
      <c r="O382" s="98"/>
      <c r="P382" s="98"/>
      <c r="Q382" s="98"/>
      <c r="R382" s="98"/>
    </row>
    <row r="383" spans="1:18">
      <c r="A383" s="28"/>
      <c r="B383" s="24">
        <v>160</v>
      </c>
      <c r="C383" s="24">
        <v>130</v>
      </c>
      <c r="D383" s="24" t="s">
        <v>303</v>
      </c>
      <c r="E383" s="24">
        <v>82</v>
      </c>
      <c r="F383" s="3"/>
      <c r="G383" s="3"/>
      <c r="H383" s="3"/>
      <c r="I383" s="3"/>
      <c r="O383" s="98"/>
      <c r="P383" s="98"/>
      <c r="Q383" s="98"/>
      <c r="R383" s="98"/>
    </row>
    <row r="384" spans="1:9">
      <c r="A384" s="26"/>
      <c r="B384" s="61">
        <v>200</v>
      </c>
      <c r="C384" s="92">
        <v>160</v>
      </c>
      <c r="D384" s="92" t="s">
        <v>305</v>
      </c>
      <c r="E384" s="92">
        <v>53</v>
      </c>
      <c r="F384" s="92" t="s">
        <v>305</v>
      </c>
      <c r="G384" s="92">
        <v>83</v>
      </c>
      <c r="H384" s="146" t="s">
        <v>272</v>
      </c>
      <c r="I384" s="146" t="s">
        <v>272</v>
      </c>
    </row>
    <row r="385" spans="1:9">
      <c r="A385" s="58">
        <v>320</v>
      </c>
      <c r="B385" s="24">
        <v>160</v>
      </c>
      <c r="C385" s="24">
        <v>130</v>
      </c>
      <c r="D385" s="146" t="s">
        <v>272</v>
      </c>
      <c r="E385" s="146" t="s">
        <v>272</v>
      </c>
      <c r="F385" s="146" t="s">
        <v>272</v>
      </c>
      <c r="G385" s="146" t="s">
        <v>272</v>
      </c>
      <c r="H385" s="146" t="s">
        <v>272</v>
      </c>
      <c r="I385" s="146" t="s">
        <v>272</v>
      </c>
    </row>
    <row r="386" spans="1:9">
      <c r="A386" s="28"/>
      <c r="B386" s="61">
        <v>180</v>
      </c>
      <c r="C386" s="61">
        <v>150</v>
      </c>
      <c r="D386" s="146" t="s">
        <v>272</v>
      </c>
      <c r="E386" s="146" t="s">
        <v>272</v>
      </c>
      <c r="F386" s="146" t="s">
        <v>272</v>
      </c>
      <c r="G386" s="146" t="s">
        <v>272</v>
      </c>
      <c r="H386" s="146" t="s">
        <v>272</v>
      </c>
      <c r="I386" s="146" t="s">
        <v>272</v>
      </c>
    </row>
    <row r="387" spans="1:9">
      <c r="A387" s="26"/>
      <c r="B387" s="24">
        <v>220</v>
      </c>
      <c r="C387" s="24">
        <v>180</v>
      </c>
      <c r="D387" s="3" t="s">
        <v>306</v>
      </c>
      <c r="E387" s="3">
        <v>75</v>
      </c>
      <c r="F387" s="146" t="s">
        <v>272</v>
      </c>
      <c r="G387" s="146" t="s">
        <v>272</v>
      </c>
      <c r="H387" s="146" t="s">
        <v>272</v>
      </c>
      <c r="I387" s="146" t="s">
        <v>272</v>
      </c>
    </row>
    <row r="388" spans="1:9">
      <c r="A388" s="58">
        <v>360</v>
      </c>
      <c r="B388" s="61">
        <v>180</v>
      </c>
      <c r="C388" s="61">
        <v>150</v>
      </c>
      <c r="D388" s="146" t="s">
        <v>272</v>
      </c>
      <c r="E388" s="146" t="s">
        <v>272</v>
      </c>
      <c r="F388" s="146" t="s">
        <v>272</v>
      </c>
      <c r="G388" s="146" t="s">
        <v>272</v>
      </c>
      <c r="H388" s="146" t="s">
        <v>272</v>
      </c>
      <c r="I388" s="146" t="s">
        <v>272</v>
      </c>
    </row>
    <row r="389" spans="1:9">
      <c r="A389" s="28"/>
      <c r="B389" s="24">
        <v>200</v>
      </c>
      <c r="C389" s="24">
        <v>160</v>
      </c>
      <c r="D389" s="146" t="s">
        <v>272</v>
      </c>
      <c r="E389" s="146" t="s">
        <v>272</v>
      </c>
      <c r="F389" s="146" t="s">
        <v>272</v>
      </c>
      <c r="G389" s="146" t="s">
        <v>272</v>
      </c>
      <c r="H389" s="146" t="s">
        <v>272</v>
      </c>
      <c r="I389" s="146" t="s">
        <v>272</v>
      </c>
    </row>
    <row r="390" spans="1:9">
      <c r="A390" s="26"/>
      <c r="B390" s="61">
        <v>250</v>
      </c>
      <c r="C390" s="61">
        <v>200</v>
      </c>
      <c r="D390" t="s">
        <v>307</v>
      </c>
      <c r="E390" s="3">
        <v>72</v>
      </c>
      <c r="F390" s="146" t="s">
        <v>272</v>
      </c>
      <c r="G390" s="146" t="s">
        <v>272</v>
      </c>
      <c r="H390" s="146" t="s">
        <v>272</v>
      </c>
      <c r="I390" s="146" t="s">
        <v>272</v>
      </c>
    </row>
    <row r="391" customHeight="1" spans="1:9">
      <c r="A391" s="58">
        <v>380</v>
      </c>
      <c r="B391" s="24">
        <v>180</v>
      </c>
      <c r="C391" s="24">
        <v>150</v>
      </c>
      <c r="D391" s="146" t="s">
        <v>272</v>
      </c>
      <c r="E391" s="146" t="s">
        <v>272</v>
      </c>
      <c r="F391" s="146" t="s">
        <v>272</v>
      </c>
      <c r="G391" s="146" t="s">
        <v>272</v>
      </c>
      <c r="H391" s="146" t="s">
        <v>272</v>
      </c>
      <c r="I391" s="146" t="s">
        <v>272</v>
      </c>
    </row>
    <row r="392" customHeight="1" spans="1:18">
      <c r="A392" s="28"/>
      <c r="B392" s="61">
        <v>220</v>
      </c>
      <c r="C392" s="61">
        <v>180</v>
      </c>
      <c r="D392" s="146" t="s">
        <v>272</v>
      </c>
      <c r="E392" s="146" t="s">
        <v>272</v>
      </c>
      <c r="F392" s="146" t="s">
        <v>272</v>
      </c>
      <c r="G392" s="146" t="s">
        <v>272</v>
      </c>
      <c r="H392" s="146" t="s">
        <v>272</v>
      </c>
      <c r="I392" s="146" t="s">
        <v>272</v>
      </c>
      <c r="K392" s="39"/>
      <c r="L392" s="39"/>
      <c r="M392" s="98"/>
      <c r="N392" s="98"/>
      <c r="O392" s="98"/>
      <c r="P392" s="98"/>
      <c r="Q392" s="98"/>
      <c r="R392" s="98"/>
    </row>
    <row r="393" spans="1:18">
      <c r="A393" s="26"/>
      <c r="B393" s="24">
        <v>280</v>
      </c>
      <c r="C393" s="24">
        <v>220</v>
      </c>
      <c r="D393" s="24" t="s">
        <v>308</v>
      </c>
      <c r="E393" s="24">
        <v>63</v>
      </c>
      <c r="F393" s="146" t="s">
        <v>272</v>
      </c>
      <c r="G393" s="146" t="s">
        <v>272</v>
      </c>
      <c r="H393" s="146" t="s">
        <v>272</v>
      </c>
      <c r="I393" s="146" t="s">
        <v>272</v>
      </c>
      <c r="K393" s="39"/>
      <c r="L393" s="39"/>
      <c r="M393" s="98"/>
      <c r="N393" s="98"/>
      <c r="O393" s="98"/>
      <c r="P393" s="98"/>
      <c r="Q393" s="98"/>
      <c r="R393" s="98"/>
    </row>
    <row r="394" spans="1:18">
      <c r="A394" s="58">
        <v>400</v>
      </c>
      <c r="B394" s="61">
        <v>200</v>
      </c>
      <c r="C394" s="61">
        <v>160</v>
      </c>
      <c r="D394" s="146" t="s">
        <v>272</v>
      </c>
      <c r="E394" s="146" t="s">
        <v>272</v>
      </c>
      <c r="F394" s="146" t="s">
        <v>272</v>
      </c>
      <c r="G394" s="146" t="s">
        <v>272</v>
      </c>
      <c r="H394" s="146" t="s">
        <v>272</v>
      </c>
      <c r="I394" s="146" t="s">
        <v>272</v>
      </c>
      <c r="K394" s="98"/>
      <c r="L394" s="98"/>
      <c r="M394" s="98"/>
      <c r="N394" s="98"/>
      <c r="O394" s="98"/>
      <c r="P394" s="98"/>
      <c r="Q394" s="98"/>
      <c r="R394" s="98"/>
    </row>
    <row r="395" spans="1:18">
      <c r="A395" s="28"/>
      <c r="B395" s="24">
        <v>220</v>
      </c>
      <c r="C395" s="24">
        <v>180</v>
      </c>
      <c r="D395" s="146" t="s">
        <v>272</v>
      </c>
      <c r="E395" s="146" t="s">
        <v>272</v>
      </c>
      <c r="F395" s="146" t="s">
        <v>272</v>
      </c>
      <c r="G395" s="146" t="s">
        <v>272</v>
      </c>
      <c r="H395" s="146" t="s">
        <v>272</v>
      </c>
      <c r="I395" s="146" t="s">
        <v>272</v>
      </c>
      <c r="K395" s="39"/>
      <c r="L395" s="39"/>
      <c r="M395" s="98"/>
      <c r="N395" s="98"/>
      <c r="O395" s="98"/>
      <c r="P395" s="98"/>
      <c r="Q395" s="98"/>
      <c r="R395" s="98"/>
    </row>
    <row r="396" spans="1:18">
      <c r="A396" s="26"/>
      <c r="B396" s="61">
        <v>280</v>
      </c>
      <c r="C396" s="61">
        <v>220</v>
      </c>
      <c r="D396" s="61" t="s">
        <v>308</v>
      </c>
      <c r="E396" s="61">
        <v>78</v>
      </c>
      <c r="F396" s="146" t="s">
        <v>272</v>
      </c>
      <c r="G396" s="146" t="s">
        <v>272</v>
      </c>
      <c r="H396" s="146" t="s">
        <v>272</v>
      </c>
      <c r="I396" s="146" t="s">
        <v>272</v>
      </c>
      <c r="K396" s="39"/>
      <c r="L396" s="39"/>
      <c r="M396" s="98"/>
      <c r="N396" s="98"/>
      <c r="O396" s="98"/>
      <c r="P396" s="98"/>
      <c r="Q396" s="98"/>
      <c r="R396" s="98"/>
    </row>
    <row r="397" spans="1:18">
      <c r="A397" s="58">
        <v>420</v>
      </c>
      <c r="B397" s="24">
        <v>220</v>
      </c>
      <c r="C397" s="24">
        <v>180</v>
      </c>
      <c r="D397" s="146" t="s">
        <v>272</v>
      </c>
      <c r="E397" s="146" t="s">
        <v>272</v>
      </c>
      <c r="F397" s="146" t="s">
        <v>272</v>
      </c>
      <c r="G397" s="146" t="s">
        <v>272</v>
      </c>
      <c r="H397" s="146" t="s">
        <v>272</v>
      </c>
      <c r="I397" s="146" t="s">
        <v>272</v>
      </c>
      <c r="K397" s="98"/>
      <c r="L397" s="98"/>
      <c r="M397" s="98"/>
      <c r="N397" s="98"/>
      <c r="O397" s="98"/>
      <c r="P397" s="98"/>
      <c r="Q397" s="98"/>
      <c r="R397" s="98"/>
    </row>
    <row r="398" spans="1:18">
      <c r="A398" s="28"/>
      <c r="B398" s="61">
        <v>250</v>
      </c>
      <c r="C398" s="61">
        <v>200</v>
      </c>
      <c r="D398" s="146" t="s">
        <v>272</v>
      </c>
      <c r="E398" s="146" t="s">
        <v>272</v>
      </c>
      <c r="F398" s="146" t="s">
        <v>272</v>
      </c>
      <c r="G398" s="146" t="s">
        <v>272</v>
      </c>
      <c r="H398" s="146" t="s">
        <v>272</v>
      </c>
      <c r="I398" s="146" t="s">
        <v>272</v>
      </c>
      <c r="K398" s="39"/>
      <c r="L398" s="39"/>
      <c r="M398" s="98"/>
      <c r="N398" s="98"/>
      <c r="O398" s="98"/>
      <c r="P398" s="98"/>
      <c r="Q398" s="98"/>
      <c r="R398" s="98"/>
    </row>
    <row r="399" spans="1:18">
      <c r="A399" s="26"/>
      <c r="B399" s="24">
        <v>300</v>
      </c>
      <c r="C399" s="24">
        <v>250</v>
      </c>
      <c r="D399" s="24" t="s">
        <v>309</v>
      </c>
      <c r="E399" s="24">
        <v>76</v>
      </c>
      <c r="F399" s="146" t="s">
        <v>272</v>
      </c>
      <c r="G399" s="146" t="s">
        <v>272</v>
      </c>
      <c r="H399" s="146" t="s">
        <v>272</v>
      </c>
      <c r="I399" s="146" t="s">
        <v>272</v>
      </c>
      <c r="K399" s="39"/>
      <c r="L399" s="39"/>
      <c r="M399" s="98"/>
      <c r="N399" s="98"/>
      <c r="O399" s="98"/>
      <c r="P399" s="98"/>
      <c r="Q399" s="98"/>
      <c r="R399" s="98"/>
    </row>
    <row r="400" spans="1:18">
      <c r="A400" s="58">
        <v>450</v>
      </c>
      <c r="B400" s="61">
        <v>220</v>
      </c>
      <c r="C400" s="61">
        <v>180</v>
      </c>
      <c r="D400" s="146" t="s">
        <v>272</v>
      </c>
      <c r="E400" s="146" t="s">
        <v>272</v>
      </c>
      <c r="F400" s="146" t="s">
        <v>272</v>
      </c>
      <c r="G400" s="146" t="s">
        <v>272</v>
      </c>
      <c r="H400" s="146" t="s">
        <v>272</v>
      </c>
      <c r="I400" s="146" t="s">
        <v>272</v>
      </c>
      <c r="K400" s="98"/>
      <c r="L400" s="98"/>
      <c r="M400" s="98"/>
      <c r="N400" s="98"/>
      <c r="O400" s="98"/>
      <c r="P400" s="98"/>
      <c r="Q400" s="98"/>
      <c r="R400" s="98"/>
    </row>
    <row r="401" spans="1:18">
      <c r="A401" s="28"/>
      <c r="B401" s="24">
        <v>250</v>
      </c>
      <c r="C401" s="24">
        <v>200</v>
      </c>
      <c r="D401" s="146" t="s">
        <v>272</v>
      </c>
      <c r="E401" s="146" t="s">
        <v>272</v>
      </c>
      <c r="F401" s="146" t="s">
        <v>272</v>
      </c>
      <c r="G401" s="146" t="s">
        <v>272</v>
      </c>
      <c r="H401" s="146" t="s">
        <v>272</v>
      </c>
      <c r="I401" s="146" t="s">
        <v>272</v>
      </c>
      <c r="K401" s="39"/>
      <c r="L401" s="39"/>
      <c r="M401" s="98"/>
      <c r="N401" s="98"/>
      <c r="O401" s="98"/>
      <c r="P401" s="98"/>
      <c r="Q401" s="98"/>
      <c r="R401" s="98"/>
    </row>
    <row r="402" spans="1:18">
      <c r="A402" s="26"/>
      <c r="B402" s="61">
        <v>320</v>
      </c>
      <c r="C402" s="61">
        <v>280</v>
      </c>
      <c r="D402" s="61" t="s">
        <v>310</v>
      </c>
      <c r="E402" s="61">
        <v>77</v>
      </c>
      <c r="F402" s="61" t="s">
        <v>310</v>
      </c>
      <c r="G402" s="61">
        <v>120</v>
      </c>
      <c r="H402" s="146" t="s">
        <v>272</v>
      </c>
      <c r="I402" s="146" t="s">
        <v>272</v>
      </c>
      <c r="K402" s="39"/>
      <c r="L402" s="39"/>
      <c r="M402" s="98"/>
      <c r="N402" s="98"/>
      <c r="O402" s="98"/>
      <c r="P402" s="98"/>
      <c r="Q402" s="98"/>
      <c r="R402" s="98"/>
    </row>
    <row r="403" spans="1:18">
      <c r="A403" s="58">
        <v>480</v>
      </c>
      <c r="B403" s="24">
        <v>250</v>
      </c>
      <c r="C403" s="24">
        <v>200</v>
      </c>
      <c r="D403" s="146" t="s">
        <v>272</v>
      </c>
      <c r="E403" s="146" t="s">
        <v>272</v>
      </c>
      <c r="F403" s="146" t="s">
        <v>272</v>
      </c>
      <c r="G403" s="146" t="s">
        <v>272</v>
      </c>
      <c r="H403" s="146" t="s">
        <v>272</v>
      </c>
      <c r="I403" s="146" t="s">
        <v>272</v>
      </c>
      <c r="K403" s="98"/>
      <c r="L403" s="98"/>
      <c r="M403" s="98"/>
      <c r="N403" s="98"/>
      <c r="O403" s="98"/>
      <c r="P403" s="98"/>
      <c r="Q403" s="98"/>
      <c r="R403" s="98"/>
    </row>
    <row r="404" spans="1:9">
      <c r="A404" s="28"/>
      <c r="B404" s="61">
        <v>280</v>
      </c>
      <c r="C404" s="61">
        <v>220</v>
      </c>
      <c r="D404" s="146" t="s">
        <v>272</v>
      </c>
      <c r="E404" s="146" t="s">
        <v>272</v>
      </c>
      <c r="F404" s="146" t="s">
        <v>272</v>
      </c>
      <c r="G404" s="146" t="s">
        <v>272</v>
      </c>
      <c r="H404" s="146" t="s">
        <v>272</v>
      </c>
      <c r="I404" s="146" t="s">
        <v>272</v>
      </c>
    </row>
    <row r="405" spans="1:9">
      <c r="A405" s="26"/>
      <c r="B405" s="24">
        <v>350</v>
      </c>
      <c r="C405" s="24">
        <v>300</v>
      </c>
      <c r="D405" s="24" t="s">
        <v>311</v>
      </c>
      <c r="E405" s="24">
        <v>74</v>
      </c>
      <c r="F405" s="24" t="s">
        <v>311</v>
      </c>
      <c r="G405" s="24">
        <v>115</v>
      </c>
      <c r="H405" s="146" t="s">
        <v>272</v>
      </c>
      <c r="I405" s="146" t="s">
        <v>272</v>
      </c>
    </row>
    <row r="406" spans="1:9">
      <c r="A406" s="58">
        <v>500</v>
      </c>
      <c r="B406" s="61">
        <v>250</v>
      </c>
      <c r="C406" s="61">
        <v>200</v>
      </c>
      <c r="D406" s="146" t="s">
        <v>272</v>
      </c>
      <c r="E406" s="146" t="s">
        <v>272</v>
      </c>
      <c r="F406" s="146" t="s">
        <v>272</v>
      </c>
      <c r="G406" s="146" t="s">
        <v>272</v>
      </c>
      <c r="H406" s="146" t="s">
        <v>272</v>
      </c>
      <c r="I406" s="146" t="s">
        <v>272</v>
      </c>
    </row>
    <row r="407" spans="1:9">
      <c r="A407" s="28"/>
      <c r="B407" s="24">
        <v>280</v>
      </c>
      <c r="C407" s="24">
        <v>220</v>
      </c>
      <c r="D407" s="146" t="s">
        <v>272</v>
      </c>
      <c r="E407" s="146" t="s">
        <v>272</v>
      </c>
      <c r="F407" s="146" t="s">
        <v>272</v>
      </c>
      <c r="G407" s="146" t="s">
        <v>272</v>
      </c>
      <c r="H407" s="146" t="s">
        <v>272</v>
      </c>
      <c r="I407" s="146" t="s">
        <v>272</v>
      </c>
    </row>
    <row r="408" spans="1:9">
      <c r="A408" s="26"/>
      <c r="B408" s="61">
        <v>350</v>
      </c>
      <c r="C408" s="61">
        <v>300</v>
      </c>
      <c r="D408" s="61" t="s">
        <v>311</v>
      </c>
      <c r="E408" s="61">
        <v>87</v>
      </c>
      <c r="F408" s="146" t="s">
        <v>272</v>
      </c>
      <c r="G408" s="146" t="s">
        <v>272</v>
      </c>
      <c r="H408" s="146" t="s">
        <v>272</v>
      </c>
      <c r="I408" s="146" t="s">
        <v>272</v>
      </c>
    </row>
    <row r="409" spans="1:9">
      <c r="A409" s="40"/>
      <c r="B409" s="40"/>
      <c r="C409" s="40"/>
      <c r="D409" s="40"/>
      <c r="E409" s="40"/>
      <c r="F409" s="40"/>
      <c r="G409" s="40"/>
      <c r="H409" s="40"/>
      <c r="I409" s="40"/>
    </row>
    <row r="417" ht="20.25" spans="1:8">
      <c r="A417" s="136"/>
      <c r="B417" s="136"/>
      <c r="C417" s="136"/>
      <c r="D417" s="136"/>
      <c r="E417" s="136"/>
      <c r="F417" s="136"/>
      <c r="G417" s="136"/>
      <c r="H417" s="136"/>
    </row>
    <row r="418" ht="20.25" spans="1:8">
      <c r="A418" s="121" t="s">
        <v>312</v>
      </c>
      <c r="B418" s="121"/>
      <c r="C418" s="121"/>
      <c r="D418" s="121"/>
      <c r="E418" s="121"/>
      <c r="F418" s="121"/>
      <c r="G418" s="121"/>
      <c r="H418" s="121"/>
    </row>
    <row r="419" spans="1:8">
      <c r="A419" s="48" t="s">
        <v>262</v>
      </c>
      <c r="B419" s="137" t="s">
        <v>313</v>
      </c>
      <c r="C419" s="6" t="s">
        <v>314</v>
      </c>
      <c r="D419" s="17"/>
      <c r="E419" s="48" t="s">
        <v>262</v>
      </c>
      <c r="F419" s="137" t="s">
        <v>313</v>
      </c>
      <c r="G419" s="6" t="s">
        <v>314</v>
      </c>
      <c r="H419" s="17"/>
    </row>
    <row r="420" spans="1:8">
      <c r="A420" s="40" t="s">
        <v>67</v>
      </c>
      <c r="B420" s="138"/>
      <c r="C420" s="48" t="s">
        <v>315</v>
      </c>
      <c r="D420" s="48" t="s">
        <v>316</v>
      </c>
      <c r="E420" s="40" t="s">
        <v>67</v>
      </c>
      <c r="F420" s="138"/>
      <c r="G420" s="48" t="s">
        <v>315</v>
      </c>
      <c r="H420" s="48" t="s">
        <v>316</v>
      </c>
    </row>
    <row r="421" spans="1:8">
      <c r="A421" s="3">
        <v>16</v>
      </c>
      <c r="B421" s="48" t="s">
        <v>317</v>
      </c>
      <c r="C421" s="3">
        <v>14</v>
      </c>
      <c r="D421" s="3">
        <v>22</v>
      </c>
      <c r="E421" s="3">
        <v>90</v>
      </c>
      <c r="F421" s="48" t="s">
        <v>291</v>
      </c>
      <c r="G421" s="3">
        <v>85</v>
      </c>
      <c r="H421" s="3">
        <v>128</v>
      </c>
    </row>
    <row r="422" spans="1:8">
      <c r="A422" s="3">
        <v>18</v>
      </c>
      <c r="B422" s="48" t="s">
        <v>318</v>
      </c>
      <c r="C422" s="3">
        <v>16</v>
      </c>
      <c r="D422" s="3">
        <v>24</v>
      </c>
      <c r="E422" s="3">
        <v>100</v>
      </c>
      <c r="F422" s="48" t="s">
        <v>319</v>
      </c>
      <c r="G422" s="3">
        <v>85</v>
      </c>
      <c r="H422" s="3">
        <v>128</v>
      </c>
    </row>
    <row r="423" spans="1:8">
      <c r="A423" s="3">
        <v>20</v>
      </c>
      <c r="B423" s="48" t="s">
        <v>271</v>
      </c>
      <c r="C423" s="3">
        <v>18</v>
      </c>
      <c r="D423" s="3">
        <v>28</v>
      </c>
      <c r="E423" s="3">
        <v>110</v>
      </c>
      <c r="F423" s="48" t="s">
        <v>296</v>
      </c>
      <c r="G423" s="3">
        <v>95</v>
      </c>
      <c r="H423" s="3">
        <v>140</v>
      </c>
    </row>
    <row r="424" spans="1:8">
      <c r="A424" s="3">
        <v>22</v>
      </c>
      <c r="B424" s="48" t="s">
        <v>274</v>
      </c>
      <c r="C424" s="3">
        <v>22</v>
      </c>
      <c r="D424" s="3">
        <v>32</v>
      </c>
      <c r="E424" s="3">
        <v>125</v>
      </c>
      <c r="F424" s="48" t="s">
        <v>298</v>
      </c>
      <c r="G424" s="3">
        <v>106</v>
      </c>
      <c r="H424" s="3">
        <v>140</v>
      </c>
    </row>
    <row r="425" spans="1:8">
      <c r="A425" s="3">
        <v>25</v>
      </c>
      <c r="B425" s="48" t="s">
        <v>275</v>
      </c>
      <c r="C425" s="3">
        <v>25</v>
      </c>
      <c r="D425" s="3">
        <v>36</v>
      </c>
      <c r="E425" s="3">
        <v>140</v>
      </c>
      <c r="F425" s="48" t="s">
        <v>320</v>
      </c>
      <c r="G425" s="3">
        <v>112</v>
      </c>
      <c r="H425" s="147" t="s">
        <v>272</v>
      </c>
    </row>
    <row r="426" spans="1:8">
      <c r="A426" s="3">
        <v>28</v>
      </c>
      <c r="B426" s="48" t="s">
        <v>276</v>
      </c>
      <c r="C426" s="3">
        <v>28</v>
      </c>
      <c r="D426" s="3">
        <v>40</v>
      </c>
      <c r="E426" s="3">
        <v>150</v>
      </c>
      <c r="F426" s="48" t="s">
        <v>321</v>
      </c>
      <c r="G426" s="3">
        <v>112</v>
      </c>
      <c r="H426" s="147" t="s">
        <v>272</v>
      </c>
    </row>
    <row r="427" spans="1:8">
      <c r="A427" s="3">
        <v>32</v>
      </c>
      <c r="B427" s="48" t="s">
        <v>277</v>
      </c>
      <c r="C427" s="3">
        <v>30</v>
      </c>
      <c r="D427" s="3">
        <v>44</v>
      </c>
      <c r="E427" s="3">
        <v>160</v>
      </c>
      <c r="F427" s="48" t="s">
        <v>303</v>
      </c>
      <c r="G427" s="3">
        <v>125</v>
      </c>
      <c r="H427" s="147" t="s">
        <v>272</v>
      </c>
    </row>
    <row r="428" spans="1:8">
      <c r="A428" s="3">
        <v>35</v>
      </c>
      <c r="B428" s="48" t="s">
        <v>278</v>
      </c>
      <c r="C428" s="3">
        <v>32</v>
      </c>
      <c r="D428" s="3">
        <v>48</v>
      </c>
      <c r="E428" s="3">
        <v>180</v>
      </c>
      <c r="F428" s="48" t="s">
        <v>305</v>
      </c>
      <c r="G428" s="3">
        <v>140</v>
      </c>
      <c r="H428" s="147" t="s">
        <v>272</v>
      </c>
    </row>
    <row r="429" spans="1:8">
      <c r="A429" s="3">
        <v>40</v>
      </c>
      <c r="B429" s="48" t="s">
        <v>279</v>
      </c>
      <c r="C429" s="3">
        <v>36</v>
      </c>
      <c r="D429" s="3">
        <v>54</v>
      </c>
      <c r="E429" s="3">
        <v>200</v>
      </c>
      <c r="F429" s="48" t="s">
        <v>306</v>
      </c>
      <c r="G429" s="3">
        <v>160</v>
      </c>
      <c r="H429" s="147" t="s">
        <v>272</v>
      </c>
    </row>
    <row r="430" spans="1:8">
      <c r="A430" s="3">
        <v>45</v>
      </c>
      <c r="B430" s="48" t="s">
        <v>280</v>
      </c>
      <c r="C430" s="3">
        <v>40</v>
      </c>
      <c r="D430" s="3">
        <v>60</v>
      </c>
      <c r="E430" s="3">
        <v>250</v>
      </c>
      <c r="F430" s="48" t="s">
        <v>307</v>
      </c>
      <c r="G430" s="3">
        <v>180</v>
      </c>
      <c r="H430" s="147" t="s">
        <v>272</v>
      </c>
    </row>
    <row r="431" spans="1:8">
      <c r="A431" s="3">
        <v>50</v>
      </c>
      <c r="B431" s="48" t="s">
        <v>283</v>
      </c>
      <c r="C431" s="3">
        <v>45</v>
      </c>
      <c r="D431" s="3">
        <v>66</v>
      </c>
      <c r="E431" s="3">
        <v>280</v>
      </c>
      <c r="F431" s="48" t="s">
        <v>308</v>
      </c>
      <c r="G431" s="3">
        <v>200</v>
      </c>
      <c r="H431" s="147" t="s">
        <v>272</v>
      </c>
    </row>
    <row r="432" spans="1:8">
      <c r="A432" s="3">
        <v>56</v>
      </c>
      <c r="B432" s="48" t="s">
        <v>282</v>
      </c>
      <c r="C432" s="3">
        <v>50</v>
      </c>
      <c r="D432" s="3">
        <v>72</v>
      </c>
      <c r="E432" s="3">
        <v>300</v>
      </c>
      <c r="F432" s="48" t="s">
        <v>309</v>
      </c>
      <c r="G432" s="3">
        <v>220</v>
      </c>
      <c r="H432" s="147" t="s">
        <v>272</v>
      </c>
    </row>
    <row r="433" spans="1:8">
      <c r="A433" s="3">
        <v>63</v>
      </c>
      <c r="B433" s="48" t="s">
        <v>285</v>
      </c>
      <c r="C433" s="3">
        <v>56</v>
      </c>
      <c r="D433" s="3">
        <v>84</v>
      </c>
      <c r="E433" s="3">
        <v>320</v>
      </c>
      <c r="F433" s="48" t="s">
        <v>310</v>
      </c>
      <c r="G433" s="3">
        <v>250</v>
      </c>
      <c r="H433" s="147" t="s">
        <v>272</v>
      </c>
    </row>
    <row r="434" spans="1:8">
      <c r="A434" s="3">
        <v>70</v>
      </c>
      <c r="B434" s="48" t="s">
        <v>287</v>
      </c>
      <c r="C434" s="3">
        <v>63</v>
      </c>
      <c r="D434" s="3">
        <v>96</v>
      </c>
      <c r="E434" s="3">
        <v>350</v>
      </c>
      <c r="F434" s="48" t="s">
        <v>311</v>
      </c>
      <c r="G434" s="3">
        <v>280</v>
      </c>
      <c r="H434" s="147" t="s">
        <v>272</v>
      </c>
    </row>
    <row r="435" spans="1:8">
      <c r="A435" s="3">
        <v>80</v>
      </c>
      <c r="B435" s="48" t="s">
        <v>289</v>
      </c>
      <c r="C435" s="3">
        <v>75</v>
      </c>
      <c r="D435" s="3">
        <v>112</v>
      </c>
      <c r="E435" s="147" t="s">
        <v>272</v>
      </c>
      <c r="F435" s="147" t="s">
        <v>272</v>
      </c>
      <c r="G435" s="147" t="s">
        <v>272</v>
      </c>
      <c r="H435" s="147" t="s">
        <v>272</v>
      </c>
    </row>
    <row r="436" spans="1:1">
      <c r="A436" t="s">
        <v>322</v>
      </c>
    </row>
    <row r="439" ht="20.25" spans="1:8">
      <c r="A439" s="121" t="s">
        <v>323</v>
      </c>
      <c r="B439" s="121"/>
      <c r="C439" s="121"/>
      <c r="D439" s="121"/>
      <c r="E439" s="121"/>
      <c r="F439" s="121"/>
      <c r="G439" s="121"/>
      <c r="H439" s="121"/>
    </row>
    <row r="440" spans="1:8">
      <c r="A440" s="139"/>
      <c r="H440" s="40" t="s">
        <v>67</v>
      </c>
    </row>
    <row r="441" spans="1:8">
      <c r="A441" s="3" t="s">
        <v>262</v>
      </c>
      <c r="B441" s="48" t="s">
        <v>324</v>
      </c>
      <c r="C441" s="48" t="s">
        <v>325</v>
      </c>
      <c r="D441" s="48" t="s">
        <v>326</v>
      </c>
      <c r="E441" s="3" t="s">
        <v>262</v>
      </c>
      <c r="F441" s="48" t="s">
        <v>324</v>
      </c>
      <c r="G441" s="48" t="s">
        <v>325</v>
      </c>
      <c r="H441" s="48" t="s">
        <v>326</v>
      </c>
    </row>
    <row r="442" spans="1:19">
      <c r="A442" s="24">
        <v>20</v>
      </c>
      <c r="B442" s="24">
        <v>13</v>
      </c>
      <c r="C442" s="140" t="s">
        <v>318</v>
      </c>
      <c r="D442" s="140">
        <v>20</v>
      </c>
      <c r="E442" s="24">
        <v>90</v>
      </c>
      <c r="F442" s="24">
        <v>70</v>
      </c>
      <c r="G442" s="140" t="s">
        <v>291</v>
      </c>
      <c r="H442" s="140" t="s">
        <v>327</v>
      </c>
      <c r="K442" s="61">
        <v>20</v>
      </c>
      <c r="L442" s="61">
        <v>14</v>
      </c>
      <c r="M442" s="126" t="s">
        <v>271</v>
      </c>
      <c r="N442" s="127">
        <v>18</v>
      </c>
      <c r="P442" s="61">
        <v>90</v>
      </c>
      <c r="Q442" s="61">
        <v>70</v>
      </c>
      <c r="R442" s="61" t="s">
        <v>291</v>
      </c>
      <c r="S442" s="101" t="s">
        <v>327</v>
      </c>
    </row>
    <row r="443" spans="1:19">
      <c r="A443" s="24">
        <v>22</v>
      </c>
      <c r="B443" s="24">
        <v>15</v>
      </c>
      <c r="C443" s="140" t="s">
        <v>271</v>
      </c>
      <c r="D443" s="140" t="s">
        <v>328</v>
      </c>
      <c r="E443" s="24">
        <v>90</v>
      </c>
      <c r="F443" s="24">
        <v>70</v>
      </c>
      <c r="G443" s="140" t="s">
        <v>290</v>
      </c>
      <c r="H443" s="140" t="s">
        <v>329</v>
      </c>
      <c r="K443" s="24">
        <v>22</v>
      </c>
      <c r="L443" s="24">
        <v>16</v>
      </c>
      <c r="M443" s="128" t="s">
        <v>274</v>
      </c>
      <c r="N443" s="6" t="s">
        <v>330</v>
      </c>
      <c r="O443" s="39"/>
      <c r="P443" s="24">
        <v>90</v>
      </c>
      <c r="Q443" s="24">
        <v>70</v>
      </c>
      <c r="R443" t="s">
        <v>290</v>
      </c>
      <c r="S443" s="6" t="s">
        <v>329</v>
      </c>
    </row>
    <row r="444" spans="1:19">
      <c r="A444" s="24">
        <v>25</v>
      </c>
      <c r="B444" s="24">
        <v>18</v>
      </c>
      <c r="C444" s="140" t="s">
        <v>275</v>
      </c>
      <c r="D444" s="140">
        <v>21</v>
      </c>
      <c r="E444" s="24">
        <v>100</v>
      </c>
      <c r="F444" s="24">
        <v>80</v>
      </c>
      <c r="G444" s="140" t="s">
        <v>294</v>
      </c>
      <c r="H444" s="140" t="s">
        <v>331</v>
      </c>
      <c r="K444" s="24">
        <v>25</v>
      </c>
      <c r="L444" s="24">
        <v>18</v>
      </c>
      <c r="M444" s="128" t="s">
        <v>275</v>
      </c>
      <c r="N444" s="6">
        <v>21</v>
      </c>
      <c r="O444" s="98"/>
      <c r="P444" s="61">
        <v>100</v>
      </c>
      <c r="Q444" s="61">
        <v>80</v>
      </c>
      <c r="R444" s="61" t="s">
        <v>294</v>
      </c>
      <c r="S444" s="101" t="s">
        <v>332</v>
      </c>
    </row>
    <row r="445" spans="1:19">
      <c r="A445" s="24">
        <v>28</v>
      </c>
      <c r="B445" s="24">
        <v>20</v>
      </c>
      <c r="C445" s="140" t="s">
        <v>276</v>
      </c>
      <c r="D445" s="140" t="s">
        <v>333</v>
      </c>
      <c r="E445" s="24">
        <v>100</v>
      </c>
      <c r="F445" s="24">
        <v>80</v>
      </c>
      <c r="G445" s="140" t="s">
        <v>297</v>
      </c>
      <c r="H445" s="140">
        <v>57</v>
      </c>
      <c r="K445" s="61">
        <v>28</v>
      </c>
      <c r="L445" s="61">
        <v>20</v>
      </c>
      <c r="M445" s="129" t="s">
        <v>276</v>
      </c>
      <c r="N445" s="101" t="s">
        <v>333</v>
      </c>
      <c r="O445" s="39"/>
      <c r="P445" s="24">
        <v>100</v>
      </c>
      <c r="Q445" s="24">
        <v>80</v>
      </c>
      <c r="R445" s="3" t="s">
        <v>297</v>
      </c>
      <c r="S445" s="6">
        <v>57</v>
      </c>
    </row>
    <row r="446" spans="1:19">
      <c r="A446" s="24">
        <v>28</v>
      </c>
      <c r="B446" s="24">
        <v>20</v>
      </c>
      <c r="C446" s="140" t="s">
        <v>275</v>
      </c>
      <c r="D446" s="140" t="s">
        <v>334</v>
      </c>
      <c r="E446" s="24">
        <v>110</v>
      </c>
      <c r="F446" s="24">
        <v>90</v>
      </c>
      <c r="G446" s="140" t="s">
        <v>295</v>
      </c>
      <c r="H446" s="140">
        <v>33</v>
      </c>
      <c r="K446" s="61">
        <v>28</v>
      </c>
      <c r="L446" s="61">
        <v>20</v>
      </c>
      <c r="M446" s="129" t="s">
        <v>275</v>
      </c>
      <c r="N446" s="101" t="s">
        <v>335</v>
      </c>
      <c r="O446" s="39"/>
      <c r="P446" s="24">
        <v>110</v>
      </c>
      <c r="Q446" s="24">
        <v>90</v>
      </c>
      <c r="R446" s="3" t="s">
        <v>295</v>
      </c>
      <c r="S446" s="6">
        <v>33</v>
      </c>
    </row>
    <row r="447" spans="1:19">
      <c r="A447" s="24">
        <v>32</v>
      </c>
      <c r="B447" s="24">
        <v>26</v>
      </c>
      <c r="C447" s="140" t="s">
        <v>278</v>
      </c>
      <c r="D447" s="140">
        <v>25</v>
      </c>
      <c r="E447" s="24">
        <v>110</v>
      </c>
      <c r="F447" s="24">
        <v>90</v>
      </c>
      <c r="G447" s="140" t="s">
        <v>296</v>
      </c>
      <c r="H447" s="140">
        <v>51</v>
      </c>
      <c r="K447" s="61">
        <v>32</v>
      </c>
      <c r="L447" s="61">
        <v>26</v>
      </c>
      <c r="M447" s="129" t="s">
        <v>278</v>
      </c>
      <c r="N447" s="101">
        <v>25</v>
      </c>
      <c r="O447" s="98"/>
      <c r="P447" s="24">
        <v>110</v>
      </c>
      <c r="Q447" s="24">
        <v>90</v>
      </c>
      <c r="R447" s="3" t="s">
        <v>296</v>
      </c>
      <c r="S447" s="6">
        <v>51</v>
      </c>
    </row>
    <row r="448" spans="1:19">
      <c r="A448" s="24">
        <v>35</v>
      </c>
      <c r="B448" s="24">
        <v>28</v>
      </c>
      <c r="C448" s="140" t="s">
        <v>279</v>
      </c>
      <c r="D448" s="140" t="s">
        <v>336</v>
      </c>
      <c r="E448" s="24">
        <v>110</v>
      </c>
      <c r="F448" s="24">
        <v>90</v>
      </c>
      <c r="G448" s="140" t="s">
        <v>300</v>
      </c>
      <c r="H448" s="140" t="s">
        <v>337</v>
      </c>
      <c r="K448" s="24">
        <v>35</v>
      </c>
      <c r="L448" s="24">
        <v>28</v>
      </c>
      <c r="M448" s="79" t="s">
        <v>279</v>
      </c>
      <c r="N448" s="6" t="s">
        <v>336</v>
      </c>
      <c r="O448" s="39"/>
      <c r="P448" s="61">
        <v>110</v>
      </c>
      <c r="Q448" s="61">
        <v>90</v>
      </c>
      <c r="R448" s="61" t="s">
        <v>300</v>
      </c>
      <c r="S448" s="101">
        <v>64</v>
      </c>
    </row>
    <row r="449" spans="1:19">
      <c r="A449" s="24">
        <v>35</v>
      </c>
      <c r="B449" s="24">
        <v>28</v>
      </c>
      <c r="C449" s="140" t="s">
        <v>277</v>
      </c>
      <c r="D449" s="140" t="s">
        <v>338</v>
      </c>
      <c r="E449" s="24">
        <v>125</v>
      </c>
      <c r="F449" s="24">
        <v>100</v>
      </c>
      <c r="G449" s="140" t="s">
        <v>298</v>
      </c>
      <c r="H449" s="140" t="s">
        <v>339</v>
      </c>
      <c r="K449" s="24">
        <v>35</v>
      </c>
      <c r="L449" s="24">
        <v>28</v>
      </c>
      <c r="M449" s="128" t="s">
        <v>277</v>
      </c>
      <c r="N449" s="6" t="s">
        <v>340</v>
      </c>
      <c r="O449" s="39"/>
      <c r="P449" s="61">
        <v>125</v>
      </c>
      <c r="Q449" s="61">
        <v>100</v>
      </c>
      <c r="R449" s="61" t="s">
        <v>298</v>
      </c>
      <c r="S449" s="101" t="s">
        <v>339</v>
      </c>
    </row>
    <row r="450" spans="1:19">
      <c r="A450" s="24">
        <v>40</v>
      </c>
      <c r="B450" s="24">
        <v>30</v>
      </c>
      <c r="C450" s="140" t="s">
        <v>279</v>
      </c>
      <c r="D450" s="140">
        <v>35</v>
      </c>
      <c r="E450" s="24">
        <v>125</v>
      </c>
      <c r="F450" s="24">
        <v>100</v>
      </c>
      <c r="G450" s="140" t="s">
        <v>299</v>
      </c>
      <c r="H450" s="140">
        <v>56</v>
      </c>
      <c r="K450" s="24">
        <v>40</v>
      </c>
      <c r="L450" s="24">
        <v>30</v>
      </c>
      <c r="M450" s="79" t="s">
        <v>279</v>
      </c>
      <c r="N450" s="6">
        <v>35</v>
      </c>
      <c r="O450" s="98"/>
      <c r="P450" s="61">
        <v>125</v>
      </c>
      <c r="Q450" s="61">
        <v>100</v>
      </c>
      <c r="R450" s="61" t="s">
        <v>299</v>
      </c>
      <c r="S450" s="101">
        <v>56</v>
      </c>
    </row>
    <row r="451" spans="1:19">
      <c r="A451" s="24">
        <v>45</v>
      </c>
      <c r="B451" s="24">
        <v>32</v>
      </c>
      <c r="C451" s="140" t="s">
        <v>280</v>
      </c>
      <c r="D451" s="140" t="s">
        <v>341</v>
      </c>
      <c r="E451" s="24">
        <v>140</v>
      </c>
      <c r="F451" s="24">
        <v>110</v>
      </c>
      <c r="G451" s="140" t="s">
        <v>301</v>
      </c>
      <c r="H451" s="140" t="s">
        <v>342</v>
      </c>
      <c r="K451" s="61">
        <v>45</v>
      </c>
      <c r="L451" s="61">
        <v>32</v>
      </c>
      <c r="M451" s="129" t="s">
        <v>280</v>
      </c>
      <c r="N451" s="101" t="s">
        <v>343</v>
      </c>
      <c r="O451" s="39"/>
      <c r="P451" s="24">
        <v>140</v>
      </c>
      <c r="Q451" s="24">
        <v>110</v>
      </c>
      <c r="R451" s="3" t="s">
        <v>301</v>
      </c>
      <c r="S451" s="6" t="s">
        <v>344</v>
      </c>
    </row>
    <row r="452" spans="1:19">
      <c r="A452" s="24">
        <v>45</v>
      </c>
      <c r="B452" s="24">
        <v>32</v>
      </c>
      <c r="C452" s="140" t="s">
        <v>281</v>
      </c>
      <c r="D452" s="140">
        <v>46</v>
      </c>
      <c r="E452" s="24">
        <v>160</v>
      </c>
      <c r="F452" s="24">
        <v>130</v>
      </c>
      <c r="G452" s="140" t="s">
        <v>301</v>
      </c>
      <c r="H452" s="140" t="s">
        <v>345</v>
      </c>
      <c r="K452" s="61">
        <v>45</v>
      </c>
      <c r="L452" s="61">
        <v>32</v>
      </c>
      <c r="M452" s="61" t="s">
        <v>281</v>
      </c>
      <c r="N452" s="101">
        <v>46</v>
      </c>
      <c r="O452" s="98"/>
      <c r="P452" s="61">
        <v>160</v>
      </c>
      <c r="Q452" s="61">
        <v>130</v>
      </c>
      <c r="R452" s="61" t="s">
        <v>301</v>
      </c>
      <c r="S452" s="101" t="s">
        <v>345</v>
      </c>
    </row>
    <row r="453" spans="1:19">
      <c r="A453" s="24">
        <v>50</v>
      </c>
      <c r="B453" s="24">
        <v>35</v>
      </c>
      <c r="C453" s="140" t="s">
        <v>284</v>
      </c>
      <c r="D453" s="140" t="s">
        <v>346</v>
      </c>
      <c r="E453" s="24">
        <v>160</v>
      </c>
      <c r="F453" s="24">
        <v>130</v>
      </c>
      <c r="G453" s="140" t="s">
        <v>303</v>
      </c>
      <c r="H453" s="140" t="s">
        <v>347</v>
      </c>
      <c r="K453" s="24">
        <v>50</v>
      </c>
      <c r="L453" s="24">
        <v>35</v>
      </c>
      <c r="M453" s="79" t="s">
        <v>284</v>
      </c>
      <c r="N453" s="6" t="s">
        <v>346</v>
      </c>
      <c r="O453" s="98"/>
      <c r="P453" s="24">
        <v>160</v>
      </c>
      <c r="Q453" s="24">
        <v>130</v>
      </c>
      <c r="R453" s="24" t="s">
        <v>303</v>
      </c>
      <c r="S453" s="15" t="s">
        <v>347</v>
      </c>
    </row>
    <row r="454" spans="1:19">
      <c r="A454" s="24">
        <v>50</v>
      </c>
      <c r="B454" s="24">
        <v>35</v>
      </c>
      <c r="C454" s="140" t="s">
        <v>283</v>
      </c>
      <c r="D454" s="140">
        <v>33</v>
      </c>
      <c r="E454" s="24">
        <v>180</v>
      </c>
      <c r="F454" s="24">
        <v>150</v>
      </c>
      <c r="G454" s="140" t="s">
        <v>304</v>
      </c>
      <c r="H454" s="140" t="s">
        <v>348</v>
      </c>
      <c r="K454" s="24">
        <v>50</v>
      </c>
      <c r="L454" s="24">
        <v>35</v>
      </c>
      <c r="M454" s="79" t="s">
        <v>283</v>
      </c>
      <c r="N454" s="6">
        <v>33</v>
      </c>
      <c r="O454" s="39"/>
      <c r="P454" s="24">
        <v>180</v>
      </c>
      <c r="Q454" s="24">
        <v>150</v>
      </c>
      <c r="R454" s="24" t="s">
        <v>304</v>
      </c>
      <c r="S454" s="15" t="s">
        <v>348</v>
      </c>
    </row>
    <row r="455" spans="1:19">
      <c r="A455" s="24">
        <v>56</v>
      </c>
      <c r="B455" s="24">
        <v>40</v>
      </c>
      <c r="C455" s="140" t="s">
        <v>286</v>
      </c>
      <c r="D455" s="140" t="s">
        <v>349</v>
      </c>
      <c r="E455" s="24">
        <v>180</v>
      </c>
      <c r="F455" s="24">
        <v>150</v>
      </c>
      <c r="G455" s="140" t="s">
        <v>305</v>
      </c>
      <c r="H455" s="140">
        <v>82</v>
      </c>
      <c r="K455" s="61">
        <v>56</v>
      </c>
      <c r="L455" s="61">
        <v>40</v>
      </c>
      <c r="M455" s="129" t="s">
        <v>286</v>
      </c>
      <c r="N455" s="101" t="s">
        <v>349</v>
      </c>
      <c r="O455" s="98"/>
      <c r="P455" s="24">
        <v>180</v>
      </c>
      <c r="Q455" s="24">
        <v>150</v>
      </c>
      <c r="R455" s="24" t="s">
        <v>305</v>
      </c>
      <c r="S455" s="15">
        <v>82</v>
      </c>
    </row>
    <row r="456" spans="1:19">
      <c r="A456" s="24">
        <v>56</v>
      </c>
      <c r="B456" s="24">
        <v>40</v>
      </c>
      <c r="C456" s="140" t="s">
        <v>282</v>
      </c>
      <c r="D456" s="140" t="s">
        <v>350</v>
      </c>
      <c r="E456" s="24">
        <v>200</v>
      </c>
      <c r="F456" s="24">
        <v>160</v>
      </c>
      <c r="G456" s="140" t="s">
        <v>305</v>
      </c>
      <c r="H456" s="140" t="s">
        <v>351</v>
      </c>
      <c r="K456" s="24">
        <v>56</v>
      </c>
      <c r="L456" s="24">
        <v>40</v>
      </c>
      <c r="M456" s="79" t="s">
        <v>282</v>
      </c>
      <c r="N456" s="6" t="s">
        <v>352</v>
      </c>
      <c r="O456" s="39"/>
      <c r="P456" s="61">
        <v>200</v>
      </c>
      <c r="Q456" s="92">
        <v>160</v>
      </c>
      <c r="R456" s="92" t="s">
        <v>305</v>
      </c>
      <c r="S456" s="144" t="s">
        <v>351</v>
      </c>
    </row>
    <row r="457" spans="1:19">
      <c r="A457" s="24">
        <v>63</v>
      </c>
      <c r="B457" s="24">
        <v>45</v>
      </c>
      <c r="C457" s="140" t="s">
        <v>285</v>
      </c>
      <c r="D457" s="140" t="s">
        <v>353</v>
      </c>
      <c r="E457" s="24">
        <v>220</v>
      </c>
      <c r="F457" s="24">
        <v>180</v>
      </c>
      <c r="G457" s="140" t="s">
        <v>306</v>
      </c>
      <c r="H457" s="140">
        <v>75</v>
      </c>
      <c r="K457" s="24">
        <v>63</v>
      </c>
      <c r="L457" s="24">
        <v>45</v>
      </c>
      <c r="M457" t="s">
        <v>285</v>
      </c>
      <c r="N457" s="6" t="s">
        <v>354</v>
      </c>
      <c r="O457" s="39"/>
      <c r="P457" s="24">
        <v>220</v>
      </c>
      <c r="Q457" s="24">
        <v>180</v>
      </c>
      <c r="R457" s="3" t="s">
        <v>306</v>
      </c>
      <c r="S457" s="6">
        <v>75</v>
      </c>
    </row>
    <row r="458" spans="1:19">
      <c r="A458" s="24">
        <v>63</v>
      </c>
      <c r="B458" s="24">
        <v>45</v>
      </c>
      <c r="C458" s="140" t="s">
        <v>288</v>
      </c>
      <c r="D458" s="140" t="s">
        <v>355</v>
      </c>
      <c r="E458" s="24">
        <v>250</v>
      </c>
      <c r="F458" s="24">
        <v>200</v>
      </c>
      <c r="G458" s="140" t="s">
        <v>307</v>
      </c>
      <c r="H458" s="140">
        <v>72</v>
      </c>
      <c r="K458" s="24">
        <v>63</v>
      </c>
      <c r="L458" s="24">
        <v>45</v>
      </c>
      <c r="M458" t="s">
        <v>288</v>
      </c>
      <c r="N458" s="6" t="s">
        <v>355</v>
      </c>
      <c r="O458" s="39"/>
      <c r="P458" s="61">
        <v>250</v>
      </c>
      <c r="Q458" s="61">
        <v>200</v>
      </c>
      <c r="R458" t="s">
        <v>307</v>
      </c>
      <c r="S458" s="6">
        <v>72</v>
      </c>
    </row>
    <row r="459" spans="1:19">
      <c r="A459" s="24">
        <v>70</v>
      </c>
      <c r="B459" s="24">
        <v>50</v>
      </c>
      <c r="C459" s="140" t="s">
        <v>287</v>
      </c>
      <c r="D459" s="140" t="s">
        <v>356</v>
      </c>
      <c r="E459" s="24">
        <v>280</v>
      </c>
      <c r="F459" s="24">
        <v>220</v>
      </c>
      <c r="G459" s="140" t="s">
        <v>308</v>
      </c>
      <c r="H459" s="140" t="s">
        <v>357</v>
      </c>
      <c r="K459" s="24">
        <v>70</v>
      </c>
      <c r="L459" s="24">
        <v>50</v>
      </c>
      <c r="M459" s="79" t="s">
        <v>287</v>
      </c>
      <c r="N459" s="6" t="s">
        <v>358</v>
      </c>
      <c r="O459" s="39"/>
      <c r="P459" s="24">
        <v>280</v>
      </c>
      <c r="Q459" s="24">
        <v>220</v>
      </c>
      <c r="R459" s="24" t="s">
        <v>308</v>
      </c>
      <c r="S459" s="15" t="s">
        <v>357</v>
      </c>
    </row>
    <row r="460" spans="1:19">
      <c r="A460" s="24">
        <v>70</v>
      </c>
      <c r="B460" s="24">
        <v>50</v>
      </c>
      <c r="C460" s="140" t="s">
        <v>292</v>
      </c>
      <c r="D460" s="140">
        <v>60</v>
      </c>
      <c r="E460" s="24">
        <v>300</v>
      </c>
      <c r="F460" s="24">
        <v>250</v>
      </c>
      <c r="G460" s="140" t="s">
        <v>309</v>
      </c>
      <c r="H460" s="140">
        <v>76</v>
      </c>
      <c r="K460" s="61">
        <v>70</v>
      </c>
      <c r="L460" s="61">
        <v>50</v>
      </c>
      <c r="M460" s="61" t="s">
        <v>292</v>
      </c>
      <c r="N460" s="101">
        <v>60</v>
      </c>
      <c r="O460" s="98"/>
      <c r="P460" s="24">
        <v>300</v>
      </c>
      <c r="Q460" s="24">
        <v>250</v>
      </c>
      <c r="R460" s="24" t="s">
        <v>309</v>
      </c>
      <c r="S460" s="15">
        <v>76</v>
      </c>
    </row>
    <row r="461" spans="1:19">
      <c r="A461" s="24">
        <v>80</v>
      </c>
      <c r="B461" s="24">
        <v>60</v>
      </c>
      <c r="C461" s="140" t="s">
        <v>289</v>
      </c>
      <c r="D461" s="140" t="s">
        <v>359</v>
      </c>
      <c r="E461" s="24">
        <v>320</v>
      </c>
      <c r="F461" s="24">
        <v>280</v>
      </c>
      <c r="G461" s="140" t="s">
        <v>310</v>
      </c>
      <c r="H461" s="140" t="s">
        <v>360</v>
      </c>
      <c r="K461" s="61">
        <v>80</v>
      </c>
      <c r="L461" s="61">
        <v>60</v>
      </c>
      <c r="M461" s="129" t="s">
        <v>289</v>
      </c>
      <c r="N461" s="101" t="s">
        <v>361</v>
      </c>
      <c r="O461" s="143"/>
      <c r="P461" s="61">
        <v>320</v>
      </c>
      <c r="Q461" s="61">
        <v>280</v>
      </c>
      <c r="R461" s="61" t="s">
        <v>310</v>
      </c>
      <c r="S461" s="101" t="s">
        <v>360</v>
      </c>
    </row>
    <row r="462" spans="1:19">
      <c r="A462" s="24">
        <v>80</v>
      </c>
      <c r="B462" s="24">
        <v>60</v>
      </c>
      <c r="C462" s="140" t="s">
        <v>293</v>
      </c>
      <c r="D462" s="140">
        <v>46</v>
      </c>
      <c r="E462" s="24">
        <v>350</v>
      </c>
      <c r="F462" s="24">
        <v>300</v>
      </c>
      <c r="G462" s="140" t="s">
        <v>311</v>
      </c>
      <c r="H462" s="140" t="s">
        <v>362</v>
      </c>
      <c r="K462" s="24">
        <v>80</v>
      </c>
      <c r="L462" s="24">
        <v>60</v>
      </c>
      <c r="M462" t="s">
        <v>293</v>
      </c>
      <c r="N462" s="6">
        <v>46</v>
      </c>
      <c r="O462" s="98"/>
      <c r="P462" s="25">
        <v>350</v>
      </c>
      <c r="Q462" s="25">
        <v>300</v>
      </c>
      <c r="R462" s="25" t="s">
        <v>311</v>
      </c>
      <c r="S462" s="67" t="s">
        <v>363</v>
      </c>
    </row>
    <row r="463" spans="7:8">
      <c r="G463" s="39"/>
      <c r="H463" s="98"/>
    </row>
    <row r="464" spans="7:9">
      <c r="G464" s="39"/>
      <c r="H464" s="39"/>
      <c r="I464" s="39"/>
    </row>
    <row r="465" spans="1:1">
      <c r="A465" t="s">
        <v>364</v>
      </c>
    </row>
    <row r="466" spans="8:9">
      <c r="H466" s="40"/>
      <c r="I466" s="40" t="s">
        <v>67</v>
      </c>
    </row>
    <row r="467" spans="1:9">
      <c r="A467" s="123" t="s">
        <v>65</v>
      </c>
      <c r="B467" s="124" t="s">
        <v>262</v>
      </c>
      <c r="C467" s="58" t="s">
        <v>263</v>
      </c>
      <c r="D467" s="6" t="s">
        <v>365</v>
      </c>
      <c r="E467" s="59"/>
      <c r="F467" s="59"/>
      <c r="G467" s="59"/>
      <c r="H467" s="17"/>
      <c r="I467" s="3" t="s">
        <v>366</v>
      </c>
    </row>
    <row r="468" spans="1:9">
      <c r="A468" s="125"/>
      <c r="B468" s="18"/>
      <c r="C468" s="125"/>
      <c r="D468" s="3" t="s">
        <v>367</v>
      </c>
      <c r="E468" s="3" t="s">
        <v>368</v>
      </c>
      <c r="F468" s="3" t="s">
        <v>369</v>
      </c>
      <c r="G468" s="3" t="s">
        <v>370</v>
      </c>
      <c r="H468" s="3"/>
      <c r="I468" s="24" t="s">
        <v>2</v>
      </c>
    </row>
    <row r="469" spans="1:9">
      <c r="A469" s="58">
        <v>40</v>
      </c>
      <c r="B469" s="61">
        <v>20</v>
      </c>
      <c r="C469" s="61">
        <v>13</v>
      </c>
      <c r="D469" s="61">
        <v>10</v>
      </c>
      <c r="E469" s="61">
        <v>18</v>
      </c>
      <c r="F469" s="61">
        <v>4</v>
      </c>
      <c r="G469" s="61">
        <v>4</v>
      </c>
      <c r="H469" s="61"/>
      <c r="I469" s="61">
        <v>16</v>
      </c>
    </row>
    <row r="470" spans="1:9">
      <c r="A470" s="58">
        <v>40</v>
      </c>
      <c r="B470" s="24">
        <v>22</v>
      </c>
      <c r="C470" s="24">
        <v>15</v>
      </c>
      <c r="D470" s="3">
        <v>10.5</v>
      </c>
      <c r="E470" s="3">
        <v>19.5</v>
      </c>
      <c r="F470" s="3">
        <v>4</v>
      </c>
      <c r="G470" s="3">
        <v>4</v>
      </c>
      <c r="H470" s="3"/>
      <c r="I470" s="3">
        <v>21</v>
      </c>
    </row>
    <row r="471" spans="1:9">
      <c r="A471" s="58">
        <v>40</v>
      </c>
      <c r="B471" s="61">
        <v>28</v>
      </c>
      <c r="C471" s="61">
        <v>20</v>
      </c>
      <c r="D471" s="61">
        <v>15</v>
      </c>
      <c r="E471" s="61">
        <v>25</v>
      </c>
      <c r="F471" s="61">
        <v>5</v>
      </c>
      <c r="G471" s="61">
        <v>5</v>
      </c>
      <c r="H471" s="61"/>
      <c r="I471" s="61">
        <v>32</v>
      </c>
    </row>
    <row r="472" spans="1:9">
      <c r="A472" s="58">
        <v>50</v>
      </c>
      <c r="B472" s="24">
        <v>25</v>
      </c>
      <c r="C472" s="24">
        <v>18</v>
      </c>
      <c r="D472" s="3">
        <v>13.5</v>
      </c>
      <c r="E472" s="3">
        <v>22.5</v>
      </c>
      <c r="F472" s="3">
        <v>4</v>
      </c>
      <c r="G472" s="3">
        <v>4</v>
      </c>
      <c r="H472" s="3"/>
      <c r="I472" s="3">
        <v>21</v>
      </c>
    </row>
    <row r="473" spans="1:9">
      <c r="A473" s="58">
        <v>50</v>
      </c>
      <c r="B473" s="61">
        <v>28</v>
      </c>
      <c r="C473" s="61">
        <v>20</v>
      </c>
      <c r="D473" s="61">
        <v>15</v>
      </c>
      <c r="E473" s="61">
        <v>25</v>
      </c>
      <c r="F473" s="61">
        <v>5</v>
      </c>
      <c r="G473" s="61">
        <v>5</v>
      </c>
      <c r="H473" s="61"/>
      <c r="I473" s="61">
        <v>28</v>
      </c>
    </row>
    <row r="474" spans="1:9">
      <c r="A474" s="58">
        <v>50</v>
      </c>
      <c r="B474" s="24">
        <v>35</v>
      </c>
      <c r="C474" s="24">
        <v>28</v>
      </c>
      <c r="D474" s="3">
        <v>20.5</v>
      </c>
      <c r="E474" s="3">
        <v>31.5</v>
      </c>
      <c r="F474" s="3">
        <v>5</v>
      </c>
      <c r="G474" s="3">
        <v>5</v>
      </c>
      <c r="H474" s="3"/>
      <c r="I474" s="3">
        <v>32</v>
      </c>
    </row>
    <row r="475" spans="1:9">
      <c r="A475" s="58">
        <v>63</v>
      </c>
      <c r="B475" s="61">
        <v>32</v>
      </c>
      <c r="C475" s="61">
        <v>26</v>
      </c>
      <c r="D475" s="61">
        <v>19</v>
      </c>
      <c r="E475" s="61">
        <v>32</v>
      </c>
      <c r="F475" s="61">
        <v>5</v>
      </c>
      <c r="G475" s="61">
        <v>5</v>
      </c>
      <c r="H475" s="61"/>
      <c r="I475" s="61">
        <v>26</v>
      </c>
    </row>
    <row r="476" spans="1:9">
      <c r="A476" s="58">
        <v>63</v>
      </c>
      <c r="B476" s="24">
        <v>35</v>
      </c>
      <c r="C476" s="24">
        <v>28</v>
      </c>
      <c r="D476" s="3">
        <v>22</v>
      </c>
      <c r="E476" s="3">
        <v>34</v>
      </c>
      <c r="F476" s="3">
        <v>5</v>
      </c>
      <c r="G476" s="3">
        <v>5</v>
      </c>
      <c r="I476" s="3">
        <v>32</v>
      </c>
    </row>
    <row r="477" spans="1:9">
      <c r="A477" s="58">
        <v>63</v>
      </c>
      <c r="B477" s="61">
        <v>45</v>
      </c>
      <c r="C477" s="61">
        <v>32</v>
      </c>
      <c r="D477" s="61">
        <v>25</v>
      </c>
      <c r="E477" s="61">
        <v>39</v>
      </c>
      <c r="F477" s="61">
        <v>6</v>
      </c>
      <c r="G477" s="61">
        <v>6</v>
      </c>
      <c r="H477" s="61"/>
      <c r="I477" s="61">
        <v>32</v>
      </c>
    </row>
    <row r="478" spans="1:9">
      <c r="A478" s="58">
        <v>80</v>
      </c>
      <c r="B478" s="24">
        <v>40</v>
      </c>
      <c r="C478" s="24">
        <v>30</v>
      </c>
      <c r="D478" s="3">
        <v>24</v>
      </c>
      <c r="E478" s="3">
        <v>36</v>
      </c>
      <c r="F478" s="3">
        <v>6</v>
      </c>
      <c r="G478" s="3">
        <v>6</v>
      </c>
      <c r="H478" s="3"/>
      <c r="I478" s="3">
        <v>25</v>
      </c>
    </row>
    <row r="479" spans="1:9">
      <c r="A479" s="58">
        <v>80</v>
      </c>
      <c r="B479" s="61">
        <v>45</v>
      </c>
      <c r="C479" s="61">
        <v>32</v>
      </c>
      <c r="D479" s="61">
        <v>25</v>
      </c>
      <c r="E479" s="61">
        <v>39</v>
      </c>
      <c r="F479" s="61">
        <v>6</v>
      </c>
      <c r="G479" s="61">
        <v>6</v>
      </c>
      <c r="H479" s="61"/>
      <c r="I479" s="61">
        <v>30</v>
      </c>
    </row>
    <row r="480" spans="1:9">
      <c r="A480" s="58">
        <v>80</v>
      </c>
      <c r="B480" s="24">
        <v>56</v>
      </c>
      <c r="C480" s="24">
        <v>40</v>
      </c>
      <c r="D480" s="3">
        <v>31</v>
      </c>
      <c r="E480" s="3">
        <v>49</v>
      </c>
      <c r="F480" s="3">
        <v>7</v>
      </c>
      <c r="G480" s="3">
        <v>7</v>
      </c>
      <c r="H480" s="3"/>
      <c r="I480" s="3">
        <v>32</v>
      </c>
    </row>
    <row r="481" spans="1:9">
      <c r="A481" s="58">
        <v>90</v>
      </c>
      <c r="B481" s="61">
        <v>45</v>
      </c>
      <c r="C481" s="61">
        <v>32</v>
      </c>
      <c r="D481" s="61">
        <v>25</v>
      </c>
      <c r="E481" s="61">
        <v>39</v>
      </c>
      <c r="F481" s="61">
        <v>6</v>
      </c>
      <c r="G481" s="61">
        <v>6</v>
      </c>
      <c r="H481" s="61"/>
      <c r="I481" s="61">
        <v>21</v>
      </c>
    </row>
    <row r="482" spans="1:9">
      <c r="A482" s="58">
        <v>90</v>
      </c>
      <c r="B482" s="24">
        <v>50</v>
      </c>
      <c r="C482" s="24">
        <v>35</v>
      </c>
      <c r="D482" s="3">
        <v>27</v>
      </c>
      <c r="E482" s="3">
        <v>43</v>
      </c>
      <c r="F482" s="3">
        <v>7</v>
      </c>
      <c r="G482" s="3">
        <v>7</v>
      </c>
      <c r="H482" s="3"/>
      <c r="I482" s="3">
        <v>28</v>
      </c>
    </row>
    <row r="483" spans="1:9">
      <c r="A483" s="58">
        <v>90</v>
      </c>
      <c r="B483" s="61">
        <v>63</v>
      </c>
      <c r="C483" s="61">
        <v>45</v>
      </c>
      <c r="D483" s="61">
        <v>35</v>
      </c>
      <c r="E483" s="61">
        <v>55</v>
      </c>
      <c r="F483" s="61">
        <v>8</v>
      </c>
      <c r="G483" s="61">
        <v>8</v>
      </c>
      <c r="H483" s="61"/>
      <c r="I483" s="61">
        <v>32</v>
      </c>
    </row>
    <row r="484" spans="1:9">
      <c r="A484" s="58">
        <v>100</v>
      </c>
      <c r="B484" s="24">
        <v>50</v>
      </c>
      <c r="C484" s="24">
        <v>35</v>
      </c>
      <c r="D484" s="3">
        <v>27</v>
      </c>
      <c r="E484" s="3">
        <v>43</v>
      </c>
      <c r="F484" s="3">
        <v>7</v>
      </c>
      <c r="G484" s="3">
        <v>7</v>
      </c>
      <c r="H484" s="3"/>
      <c r="I484" s="3">
        <v>20</v>
      </c>
    </row>
    <row r="485" spans="1:9">
      <c r="A485" s="58">
        <v>100</v>
      </c>
      <c r="B485" s="61">
        <v>56</v>
      </c>
      <c r="C485" s="61">
        <v>40</v>
      </c>
      <c r="D485" s="61">
        <v>31</v>
      </c>
      <c r="E485" s="61">
        <v>49</v>
      </c>
      <c r="F485" s="61">
        <v>7</v>
      </c>
      <c r="G485" s="61">
        <v>7</v>
      </c>
      <c r="H485" s="61"/>
      <c r="I485" s="61">
        <v>28</v>
      </c>
    </row>
    <row r="486" spans="1:9">
      <c r="A486" s="58">
        <v>100</v>
      </c>
      <c r="B486" s="24">
        <v>70</v>
      </c>
      <c r="C486" s="24">
        <v>50</v>
      </c>
      <c r="D486" s="3">
        <v>39</v>
      </c>
      <c r="E486" s="3">
        <v>61</v>
      </c>
      <c r="F486" s="3">
        <v>8</v>
      </c>
      <c r="G486" s="3">
        <v>8</v>
      </c>
      <c r="H486" s="3"/>
      <c r="I486" s="3">
        <v>32</v>
      </c>
    </row>
    <row r="487" spans="1:9">
      <c r="A487" s="58">
        <v>110</v>
      </c>
      <c r="B487" s="61">
        <v>56</v>
      </c>
      <c r="C487" s="61">
        <v>40</v>
      </c>
      <c r="D487" s="61">
        <v>31</v>
      </c>
      <c r="E487" s="61">
        <v>49</v>
      </c>
      <c r="F487" s="61">
        <v>7</v>
      </c>
      <c r="G487" s="61">
        <v>7</v>
      </c>
      <c r="H487" s="61"/>
      <c r="I487" s="61">
        <v>21</v>
      </c>
    </row>
    <row r="488" spans="1:9">
      <c r="A488" s="58">
        <v>110</v>
      </c>
      <c r="B488" s="24">
        <v>63</v>
      </c>
      <c r="C488" s="24">
        <v>45</v>
      </c>
      <c r="D488" s="3">
        <v>35</v>
      </c>
      <c r="E488" s="3">
        <v>55</v>
      </c>
      <c r="F488" s="3">
        <v>8</v>
      </c>
      <c r="G488" s="3">
        <v>8</v>
      </c>
      <c r="H488" s="3"/>
      <c r="I488" s="3">
        <v>30</v>
      </c>
    </row>
    <row r="489" spans="1:9">
      <c r="A489" s="58">
        <v>110</v>
      </c>
      <c r="B489" s="61">
        <v>80</v>
      </c>
      <c r="C489" s="61">
        <v>60</v>
      </c>
      <c r="D489" s="61">
        <v>49</v>
      </c>
      <c r="E489" s="61">
        <v>71</v>
      </c>
      <c r="F489" s="61">
        <v>10</v>
      </c>
      <c r="G489" s="61">
        <v>10</v>
      </c>
      <c r="H489" s="61"/>
      <c r="I489" s="61">
        <v>32</v>
      </c>
    </row>
    <row r="490" spans="1:9">
      <c r="A490" s="58">
        <v>125</v>
      </c>
      <c r="B490" s="24">
        <v>63</v>
      </c>
      <c r="C490" s="24">
        <v>45</v>
      </c>
      <c r="D490" s="3">
        <v>35</v>
      </c>
      <c r="E490" s="3">
        <v>55</v>
      </c>
      <c r="F490" s="3">
        <v>8</v>
      </c>
      <c r="G490" s="3">
        <v>8</v>
      </c>
      <c r="H490" s="3"/>
      <c r="I490" s="3">
        <v>21</v>
      </c>
    </row>
    <row r="491" spans="1:9">
      <c r="A491" s="58">
        <v>125</v>
      </c>
      <c r="B491" s="61">
        <v>70</v>
      </c>
      <c r="C491" s="61">
        <v>50</v>
      </c>
      <c r="D491" s="61">
        <v>39</v>
      </c>
      <c r="E491" s="61">
        <v>61</v>
      </c>
      <c r="F491" s="61">
        <v>8</v>
      </c>
      <c r="G491" s="61">
        <v>8</v>
      </c>
      <c r="H491" s="61"/>
      <c r="I491" s="61">
        <v>25</v>
      </c>
    </row>
    <row r="492" spans="1:9">
      <c r="A492" s="58">
        <v>125</v>
      </c>
      <c r="B492" s="24">
        <v>90</v>
      </c>
      <c r="C492" s="24">
        <v>70</v>
      </c>
      <c r="D492" s="3">
        <v>58</v>
      </c>
      <c r="E492" s="3">
        <v>82</v>
      </c>
      <c r="F492" s="3">
        <v>10</v>
      </c>
      <c r="G492" s="3">
        <v>10</v>
      </c>
      <c r="H492" s="3"/>
      <c r="I492" s="3">
        <v>32</v>
      </c>
    </row>
    <row r="493" spans="1:9">
      <c r="A493" s="58">
        <v>140</v>
      </c>
      <c r="B493" s="61">
        <v>70</v>
      </c>
      <c r="C493" s="61">
        <v>50</v>
      </c>
      <c r="D493" s="61">
        <v>39</v>
      </c>
      <c r="E493" s="61">
        <v>61</v>
      </c>
      <c r="F493" s="61">
        <v>8</v>
      </c>
      <c r="G493" s="61">
        <v>8</v>
      </c>
      <c r="H493" s="61"/>
      <c r="I493" s="61">
        <v>18</v>
      </c>
    </row>
    <row r="494" spans="1:9">
      <c r="A494" s="58">
        <v>140</v>
      </c>
      <c r="B494" s="24">
        <v>80</v>
      </c>
      <c r="C494" s="24">
        <v>60</v>
      </c>
      <c r="D494" s="3">
        <v>49</v>
      </c>
      <c r="E494" s="3">
        <v>71</v>
      </c>
      <c r="F494" s="3">
        <v>10</v>
      </c>
      <c r="G494" s="3">
        <v>10</v>
      </c>
      <c r="H494" s="3"/>
      <c r="I494" s="3">
        <v>31</v>
      </c>
    </row>
    <row r="495" spans="1:9">
      <c r="A495" s="58">
        <v>140</v>
      </c>
      <c r="B495" s="61">
        <v>100</v>
      </c>
      <c r="C495" s="61">
        <v>80</v>
      </c>
      <c r="D495" s="61">
        <v>66</v>
      </c>
      <c r="E495" s="61">
        <v>94</v>
      </c>
      <c r="F495" s="61">
        <v>12</v>
      </c>
      <c r="G495" s="61">
        <v>12</v>
      </c>
      <c r="H495" s="61"/>
      <c r="I495" s="61">
        <v>32</v>
      </c>
    </row>
    <row r="496" spans="1:9">
      <c r="A496" s="58">
        <v>160</v>
      </c>
      <c r="B496" s="24">
        <v>80</v>
      </c>
      <c r="C496" s="24">
        <v>60</v>
      </c>
      <c r="D496" s="3">
        <v>49</v>
      </c>
      <c r="E496" s="3">
        <v>71</v>
      </c>
      <c r="F496" s="3">
        <v>10</v>
      </c>
      <c r="G496" s="3">
        <v>10</v>
      </c>
      <c r="H496" s="3"/>
      <c r="I496" s="3">
        <v>21</v>
      </c>
    </row>
    <row r="497" spans="1:9">
      <c r="A497" s="58">
        <v>160</v>
      </c>
      <c r="B497" s="61">
        <v>90</v>
      </c>
      <c r="C497" s="61">
        <v>70</v>
      </c>
      <c r="D497" s="61">
        <v>58</v>
      </c>
      <c r="E497" s="61">
        <v>82</v>
      </c>
      <c r="F497" s="61">
        <v>10</v>
      </c>
      <c r="G497" s="61">
        <v>10</v>
      </c>
      <c r="H497" s="61"/>
      <c r="I497" s="61">
        <v>27</v>
      </c>
    </row>
    <row r="498" spans="1:9">
      <c r="A498" s="58">
        <v>160</v>
      </c>
      <c r="B498" s="24">
        <v>110</v>
      </c>
      <c r="C498" s="24">
        <v>90</v>
      </c>
      <c r="D498" s="3">
        <v>75</v>
      </c>
      <c r="E498" s="3">
        <v>105</v>
      </c>
      <c r="F498" s="3">
        <v>12</v>
      </c>
      <c r="G498" s="3">
        <v>12</v>
      </c>
      <c r="H498" s="3"/>
      <c r="I498" s="3">
        <v>32</v>
      </c>
    </row>
    <row r="499" spans="1:9">
      <c r="A499" s="58">
        <v>180</v>
      </c>
      <c r="B499" s="61">
        <v>90</v>
      </c>
      <c r="C499" s="61">
        <v>70</v>
      </c>
      <c r="D499" s="61">
        <v>58</v>
      </c>
      <c r="E499" s="61">
        <v>82</v>
      </c>
      <c r="F499" s="61">
        <v>10</v>
      </c>
      <c r="G499" s="61">
        <v>10</v>
      </c>
      <c r="H499" s="61"/>
      <c r="I499" s="61">
        <v>19</v>
      </c>
    </row>
    <row r="500" spans="1:9">
      <c r="A500" s="58">
        <v>180</v>
      </c>
      <c r="B500" s="24">
        <v>100</v>
      </c>
      <c r="C500" s="24">
        <v>80</v>
      </c>
      <c r="D500" s="3">
        <v>66</v>
      </c>
      <c r="E500" s="3">
        <v>94</v>
      </c>
      <c r="F500" s="3">
        <v>12</v>
      </c>
      <c r="G500" s="3">
        <v>12</v>
      </c>
      <c r="H500" s="3"/>
      <c r="I500" s="3">
        <v>29</v>
      </c>
    </row>
    <row r="501" spans="1:9">
      <c r="A501" s="58">
        <v>180</v>
      </c>
      <c r="B501" s="61">
        <v>125</v>
      </c>
      <c r="C501" s="61">
        <v>100</v>
      </c>
      <c r="D501" s="61">
        <v>84</v>
      </c>
      <c r="E501" s="61">
        <v>116</v>
      </c>
      <c r="F501" s="61">
        <v>14</v>
      </c>
      <c r="G501" s="61">
        <v>14</v>
      </c>
      <c r="H501" s="61"/>
      <c r="I501" s="61">
        <v>32</v>
      </c>
    </row>
    <row r="502" spans="1:9">
      <c r="A502" s="58">
        <v>200</v>
      </c>
      <c r="B502" s="24">
        <v>100</v>
      </c>
      <c r="C502" s="24">
        <v>80</v>
      </c>
      <c r="D502" s="3">
        <v>66</v>
      </c>
      <c r="E502" s="3">
        <v>94</v>
      </c>
      <c r="F502" s="3">
        <v>12</v>
      </c>
      <c r="G502" s="3">
        <v>12</v>
      </c>
      <c r="H502" s="3"/>
      <c r="I502" s="3">
        <v>22</v>
      </c>
    </row>
    <row r="503" spans="1:9">
      <c r="A503" s="58">
        <v>200</v>
      </c>
      <c r="B503" s="61">
        <v>110</v>
      </c>
      <c r="C503" s="61">
        <v>90</v>
      </c>
      <c r="D503" s="61">
        <v>75</v>
      </c>
      <c r="E503" s="61">
        <v>105</v>
      </c>
      <c r="F503" s="61">
        <v>12</v>
      </c>
      <c r="G503" s="61">
        <v>12</v>
      </c>
      <c r="H503" s="61"/>
      <c r="I503" s="61">
        <v>26</v>
      </c>
    </row>
    <row r="504" spans="1:9">
      <c r="A504" s="58">
        <v>200</v>
      </c>
      <c r="B504" s="24">
        <v>140</v>
      </c>
      <c r="C504" s="24">
        <v>110</v>
      </c>
      <c r="D504" s="3">
        <v>91</v>
      </c>
      <c r="E504" s="3">
        <v>129</v>
      </c>
      <c r="F504" s="3">
        <v>16</v>
      </c>
      <c r="G504" s="3">
        <v>16</v>
      </c>
      <c r="H504" s="3"/>
      <c r="I504" s="3">
        <v>32</v>
      </c>
    </row>
    <row r="505" spans="1:9">
      <c r="A505" s="58">
        <v>220</v>
      </c>
      <c r="B505" s="61">
        <v>110</v>
      </c>
      <c r="C505" s="61">
        <v>90</v>
      </c>
      <c r="D505" s="61">
        <v>75</v>
      </c>
      <c r="E505" s="61">
        <v>105</v>
      </c>
      <c r="F505" s="61">
        <v>12</v>
      </c>
      <c r="G505" s="61">
        <v>12</v>
      </c>
      <c r="H505" s="61"/>
      <c r="I505" s="61">
        <v>20</v>
      </c>
    </row>
    <row r="506" spans="1:9">
      <c r="A506" s="58">
        <v>220</v>
      </c>
      <c r="B506" s="24">
        <v>125</v>
      </c>
      <c r="C506" s="24">
        <v>100</v>
      </c>
      <c r="D506" s="3">
        <v>84</v>
      </c>
      <c r="E506" s="3">
        <v>116</v>
      </c>
      <c r="F506" s="3">
        <v>14</v>
      </c>
      <c r="G506" s="3">
        <v>14</v>
      </c>
      <c r="H506" s="3"/>
      <c r="I506" s="3">
        <v>29</v>
      </c>
    </row>
    <row r="507" spans="1:9">
      <c r="A507" s="58">
        <v>220</v>
      </c>
      <c r="B507" s="61">
        <v>160</v>
      </c>
      <c r="C507" s="61">
        <v>130</v>
      </c>
      <c r="D507" s="141">
        <v>98</v>
      </c>
      <c r="E507" s="61">
        <v>142</v>
      </c>
      <c r="F507" s="61">
        <v>18</v>
      </c>
      <c r="G507" s="61">
        <v>18</v>
      </c>
      <c r="H507" s="61"/>
      <c r="I507" s="61">
        <v>32</v>
      </c>
    </row>
    <row r="508" spans="1:9">
      <c r="A508" s="58">
        <v>250</v>
      </c>
      <c r="B508" s="24">
        <v>125</v>
      </c>
      <c r="C508" s="24">
        <v>100</v>
      </c>
      <c r="D508" s="3">
        <v>84</v>
      </c>
      <c r="E508" s="3">
        <v>116</v>
      </c>
      <c r="F508" s="3">
        <v>14</v>
      </c>
      <c r="G508" s="3">
        <v>14</v>
      </c>
      <c r="H508" s="3"/>
      <c r="I508" s="3">
        <v>20</v>
      </c>
    </row>
    <row r="509" spans="1:9">
      <c r="A509" s="58">
        <v>250</v>
      </c>
      <c r="B509" s="61">
        <v>140</v>
      </c>
      <c r="C509" s="92">
        <v>110</v>
      </c>
      <c r="D509" s="61">
        <v>91</v>
      </c>
      <c r="E509" s="61">
        <v>129</v>
      </c>
      <c r="F509" s="61">
        <v>16</v>
      </c>
      <c r="G509" s="61">
        <v>16</v>
      </c>
      <c r="H509" s="61"/>
      <c r="I509" s="61">
        <v>28</v>
      </c>
    </row>
    <row r="510" spans="1:9">
      <c r="A510" s="58">
        <v>250</v>
      </c>
      <c r="B510" s="24">
        <v>180</v>
      </c>
      <c r="C510" s="24">
        <v>150</v>
      </c>
      <c r="D510" s="142">
        <v>135</v>
      </c>
      <c r="E510" s="142">
        <v>165</v>
      </c>
      <c r="F510" s="3">
        <v>20</v>
      </c>
      <c r="G510" s="3">
        <v>20</v>
      </c>
      <c r="H510" s="3"/>
      <c r="I510" s="3">
        <v>32</v>
      </c>
    </row>
    <row r="511" spans="1:9">
      <c r="A511" s="5"/>
      <c r="B511" s="39"/>
      <c r="C511" s="38"/>
      <c r="D511" s="68"/>
      <c r="E511" s="68"/>
      <c r="F511" s="68"/>
      <c r="G511" s="68"/>
      <c r="H511" s="68"/>
      <c r="I511" s="68"/>
    </row>
    <row r="512" spans="1:1">
      <c r="A512" t="s">
        <v>302</v>
      </c>
    </row>
    <row r="514" spans="1:9">
      <c r="A514" s="40"/>
      <c r="B514" s="5"/>
      <c r="H514" s="40"/>
      <c r="I514" s="40" t="s">
        <v>67</v>
      </c>
    </row>
    <row r="515" spans="1:25">
      <c r="A515" s="123" t="s">
        <v>65</v>
      </c>
      <c r="B515" s="124" t="s">
        <v>262</v>
      </c>
      <c r="C515" s="58" t="s">
        <v>263</v>
      </c>
      <c r="D515" s="3" t="s">
        <v>367</v>
      </c>
      <c r="E515" s="3" t="s">
        <v>368</v>
      </c>
      <c r="F515" s="3" t="s">
        <v>369</v>
      </c>
      <c r="G515" s="3" t="s">
        <v>370</v>
      </c>
      <c r="H515" s="3"/>
      <c r="I515" s="3" t="s">
        <v>366</v>
      </c>
      <c r="Q515" s="123" t="s">
        <v>65</v>
      </c>
      <c r="R515" s="124" t="s">
        <v>262</v>
      </c>
      <c r="S515" s="58" t="s">
        <v>263</v>
      </c>
      <c r="T515" s="3" t="s">
        <v>367</v>
      </c>
      <c r="U515" s="3" t="s">
        <v>368</v>
      </c>
      <c r="V515" s="3" t="s">
        <v>369</v>
      </c>
      <c r="W515" s="3" t="s">
        <v>370</v>
      </c>
      <c r="X515" s="3"/>
      <c r="Y515" s="3" t="s">
        <v>366</v>
      </c>
    </row>
    <row r="516" spans="1:25">
      <c r="A516" s="125"/>
      <c r="B516" s="18"/>
      <c r="C516" s="125"/>
      <c r="D516" s="6" t="s">
        <v>67</v>
      </c>
      <c r="E516" s="59"/>
      <c r="F516" s="59"/>
      <c r="G516" s="59"/>
      <c r="H516" s="17"/>
      <c r="I516" s="24" t="s">
        <v>2</v>
      </c>
      <c r="Q516" s="125"/>
      <c r="R516" s="18"/>
      <c r="S516" s="125"/>
      <c r="T516" s="6" t="s">
        <v>67</v>
      </c>
      <c r="U516" s="59"/>
      <c r="V516" s="59"/>
      <c r="W516" s="59"/>
      <c r="X516" s="17"/>
      <c r="Y516" s="24" t="s">
        <v>2</v>
      </c>
    </row>
    <row r="517" spans="1:25">
      <c r="A517" s="58">
        <v>280</v>
      </c>
      <c r="B517" s="61">
        <v>140</v>
      </c>
      <c r="C517" s="92">
        <v>110</v>
      </c>
      <c r="D517" s="61">
        <v>91</v>
      </c>
      <c r="E517" s="61">
        <v>129</v>
      </c>
      <c r="F517" s="61">
        <v>16</v>
      </c>
      <c r="G517" s="61">
        <v>16</v>
      </c>
      <c r="H517" s="61"/>
      <c r="I517" s="61">
        <v>20</v>
      </c>
      <c r="Q517" s="58">
        <v>280</v>
      </c>
      <c r="R517" s="61">
        <v>140</v>
      </c>
      <c r="S517" s="92">
        <v>110</v>
      </c>
      <c r="T517" s="61">
        <v>86</v>
      </c>
      <c r="U517" s="61">
        <v>129</v>
      </c>
      <c r="V517" s="61">
        <v>25</v>
      </c>
      <c r="W517" s="61">
        <v>25</v>
      </c>
      <c r="X517" s="61"/>
      <c r="Y517" s="61">
        <v>32</v>
      </c>
    </row>
    <row r="518" spans="1:25">
      <c r="A518" s="58">
        <v>280</v>
      </c>
      <c r="B518" s="24">
        <v>160</v>
      </c>
      <c r="C518" s="24">
        <v>130</v>
      </c>
      <c r="D518" s="142">
        <v>98</v>
      </c>
      <c r="E518" s="3">
        <v>142</v>
      </c>
      <c r="F518" s="3">
        <v>18</v>
      </c>
      <c r="G518" s="3">
        <v>18</v>
      </c>
      <c r="H518" s="3"/>
      <c r="I518" s="3">
        <v>26</v>
      </c>
      <c r="Q518" s="3"/>
      <c r="R518" s="3">
        <v>18</v>
      </c>
      <c r="S518" s="24">
        <v>130</v>
      </c>
      <c r="T518" s="142">
        <v>98</v>
      </c>
      <c r="U518" s="3">
        <v>160</v>
      </c>
      <c r="V518" s="3">
        <v>30</v>
      </c>
      <c r="W518" s="3">
        <v>30</v>
      </c>
      <c r="X518" s="3"/>
      <c r="Y518" s="61">
        <v>32</v>
      </c>
    </row>
    <row r="519" spans="1:25">
      <c r="A519" s="58">
        <v>280</v>
      </c>
      <c r="B519" s="61">
        <v>200</v>
      </c>
      <c r="C519" s="92">
        <v>160</v>
      </c>
      <c r="D519" s="141"/>
      <c r="E519" s="141"/>
      <c r="F519" s="61"/>
      <c r="G519" s="61"/>
      <c r="H519" s="61"/>
      <c r="I519" s="61"/>
      <c r="Q519" s="58">
        <v>280</v>
      </c>
      <c r="R519" s="61">
        <v>200</v>
      </c>
      <c r="S519" s="92">
        <v>160</v>
      </c>
      <c r="T519" s="61"/>
      <c r="U519" s="61"/>
      <c r="V519" s="61"/>
      <c r="W519" s="61"/>
      <c r="X519" s="61"/>
      <c r="Y519" s="61">
        <v>32</v>
      </c>
    </row>
    <row r="520" spans="1:25">
      <c r="A520" s="58">
        <v>320</v>
      </c>
      <c r="B520" s="24">
        <v>160</v>
      </c>
      <c r="C520" s="24">
        <v>130</v>
      </c>
      <c r="D520" s="142">
        <v>98</v>
      </c>
      <c r="E520" s="3">
        <v>142</v>
      </c>
      <c r="F520" s="3">
        <v>18</v>
      </c>
      <c r="G520" s="3">
        <v>18</v>
      </c>
      <c r="H520" s="3"/>
      <c r="I520" s="3">
        <v>18</v>
      </c>
      <c r="Q520" s="58">
        <v>320</v>
      </c>
      <c r="R520" s="24">
        <v>160</v>
      </c>
      <c r="S520" s="24">
        <v>130</v>
      </c>
      <c r="T520" s="142">
        <v>98</v>
      </c>
      <c r="U520" s="3">
        <v>160</v>
      </c>
      <c r="V520" s="3">
        <v>30</v>
      </c>
      <c r="W520" s="3">
        <v>30</v>
      </c>
      <c r="X520" s="3"/>
      <c r="Y520" s="61">
        <v>32</v>
      </c>
    </row>
    <row r="521" spans="1:25">
      <c r="A521" s="58">
        <v>320</v>
      </c>
      <c r="B521" s="61">
        <v>180</v>
      </c>
      <c r="C521" s="61">
        <v>150</v>
      </c>
      <c r="D521" s="141">
        <v>135</v>
      </c>
      <c r="E521" s="141">
        <v>165</v>
      </c>
      <c r="F521" s="61">
        <v>20</v>
      </c>
      <c r="G521" s="61">
        <v>20</v>
      </c>
      <c r="H521" s="61"/>
      <c r="I521" s="61">
        <v>26</v>
      </c>
      <c r="Q521" s="58">
        <v>320</v>
      </c>
      <c r="R521" s="61">
        <v>180</v>
      </c>
      <c r="S521" s="61">
        <v>150</v>
      </c>
      <c r="T521" s="141">
        <v>120</v>
      </c>
      <c r="U521" s="141">
        <v>180</v>
      </c>
      <c r="V521" s="61">
        <v>40</v>
      </c>
      <c r="W521" s="61">
        <v>40</v>
      </c>
      <c r="X521" s="61"/>
      <c r="Y521" s="61">
        <v>32</v>
      </c>
    </row>
    <row r="522" spans="1:25">
      <c r="A522" s="58">
        <v>320</v>
      </c>
      <c r="B522" s="24">
        <v>220</v>
      </c>
      <c r="C522" s="24">
        <v>180</v>
      </c>
      <c r="D522" s="24"/>
      <c r="E522" s="145"/>
      <c r="F522" s="145"/>
      <c r="G522" s="24"/>
      <c r="H522" s="24"/>
      <c r="I522" s="24"/>
      <c r="Q522" s="58">
        <v>320</v>
      </c>
      <c r="R522" s="24">
        <v>220</v>
      </c>
      <c r="S522" s="24">
        <v>180</v>
      </c>
      <c r="T522" s="3"/>
      <c r="U522" s="3"/>
      <c r="V522" s="3"/>
      <c r="W522" s="3"/>
      <c r="X522" s="3"/>
      <c r="Y522" s="61">
        <v>32</v>
      </c>
    </row>
    <row r="523" customHeight="1" spans="1:25">
      <c r="A523" s="58">
        <v>360</v>
      </c>
      <c r="B523" s="61">
        <v>180</v>
      </c>
      <c r="C523" s="61">
        <v>150</v>
      </c>
      <c r="D523" s="141">
        <v>135</v>
      </c>
      <c r="E523" s="141">
        <v>165</v>
      </c>
      <c r="F523" s="61">
        <v>20</v>
      </c>
      <c r="G523" s="61">
        <v>20</v>
      </c>
      <c r="H523" s="61"/>
      <c r="I523" s="61">
        <v>18</v>
      </c>
      <c r="Q523" s="58">
        <v>360</v>
      </c>
      <c r="R523" s="61">
        <v>180</v>
      </c>
      <c r="S523" s="61">
        <v>150</v>
      </c>
      <c r="T523" s="141"/>
      <c r="U523" s="141"/>
      <c r="V523" s="61"/>
      <c r="W523" s="61"/>
      <c r="X523" s="61"/>
      <c r="Y523" s="61">
        <v>32</v>
      </c>
    </row>
    <row r="524" customHeight="1" spans="1:25">
      <c r="A524" s="58">
        <v>360</v>
      </c>
      <c r="B524" s="24">
        <v>200</v>
      </c>
      <c r="C524" s="24">
        <v>160</v>
      </c>
      <c r="D524" s="3"/>
      <c r="E524" s="3"/>
      <c r="F524" s="3"/>
      <c r="G524" s="3"/>
      <c r="H524" s="3"/>
      <c r="I524" s="3"/>
      <c r="Q524" s="58">
        <v>360</v>
      </c>
      <c r="R524" s="24">
        <v>200</v>
      </c>
      <c r="S524" s="24">
        <v>160</v>
      </c>
      <c r="T524" s="3"/>
      <c r="U524" s="3"/>
      <c r="V524" s="3"/>
      <c r="W524" s="3"/>
      <c r="X524" s="3"/>
      <c r="Y524" s="61">
        <v>32</v>
      </c>
    </row>
    <row r="525" spans="1:25">
      <c r="A525" s="58">
        <v>360</v>
      </c>
      <c r="B525" s="61">
        <v>250</v>
      </c>
      <c r="C525" s="61">
        <v>200</v>
      </c>
      <c r="D525" s="61"/>
      <c r="E525" s="61"/>
      <c r="F525" s="61"/>
      <c r="G525" s="61"/>
      <c r="H525" s="61"/>
      <c r="I525" s="61"/>
      <c r="Q525" s="58">
        <v>360</v>
      </c>
      <c r="R525" s="61">
        <v>250</v>
      </c>
      <c r="S525" s="61">
        <v>200</v>
      </c>
      <c r="T525" s="61">
        <v>120</v>
      </c>
      <c r="U525" s="61">
        <v>180</v>
      </c>
      <c r="V525" s="61">
        <v>40</v>
      </c>
      <c r="W525" s="61">
        <v>40</v>
      </c>
      <c r="X525" s="61"/>
      <c r="Y525" s="61">
        <v>32</v>
      </c>
    </row>
    <row r="526" spans="1:25">
      <c r="A526" s="58">
        <v>380</v>
      </c>
      <c r="B526" s="24">
        <v>180</v>
      </c>
      <c r="C526" s="24">
        <v>150</v>
      </c>
      <c r="D526" s="142">
        <v>135</v>
      </c>
      <c r="E526" s="142">
        <v>165</v>
      </c>
      <c r="F526" s="3">
        <v>20</v>
      </c>
      <c r="G526" s="3">
        <v>20</v>
      </c>
      <c r="H526" s="3"/>
      <c r="I526" s="3">
        <v>16</v>
      </c>
      <c r="Q526" s="58">
        <v>380</v>
      </c>
      <c r="R526" s="24">
        <v>180</v>
      </c>
      <c r="S526" s="24">
        <v>150</v>
      </c>
      <c r="T526" s="142"/>
      <c r="U526" s="142"/>
      <c r="V526" s="3"/>
      <c r="W526" s="3"/>
      <c r="X526" s="3"/>
      <c r="Y526" s="61">
        <v>32</v>
      </c>
    </row>
    <row r="527" spans="1:25">
      <c r="A527" s="58">
        <v>380</v>
      </c>
      <c r="B527" s="61">
        <v>220</v>
      </c>
      <c r="C527" s="61">
        <v>180</v>
      </c>
      <c r="D527" s="61"/>
      <c r="E527" s="141"/>
      <c r="F527" s="141"/>
      <c r="G527" s="61"/>
      <c r="H527" s="61"/>
      <c r="I527" s="61"/>
      <c r="Q527" s="58">
        <v>380</v>
      </c>
      <c r="R527" s="61">
        <v>220</v>
      </c>
      <c r="S527" s="61">
        <v>180</v>
      </c>
      <c r="T527" s="61"/>
      <c r="U527" s="61"/>
      <c r="V527" s="61"/>
      <c r="W527" s="61"/>
      <c r="X527" s="61"/>
      <c r="Y527" s="61">
        <v>32</v>
      </c>
    </row>
    <row r="528" customHeight="1" spans="1:25">
      <c r="A528" s="58">
        <v>380</v>
      </c>
      <c r="B528" s="24">
        <v>280</v>
      </c>
      <c r="C528" s="24">
        <v>220</v>
      </c>
      <c r="D528" s="3">
        <v>180</v>
      </c>
      <c r="E528" s="3">
        <v>140</v>
      </c>
      <c r="F528" s="3">
        <v>220</v>
      </c>
      <c r="G528" s="3">
        <v>50</v>
      </c>
      <c r="H528" s="3"/>
      <c r="I528" s="3">
        <v>32</v>
      </c>
      <c r="Q528" s="58">
        <v>380</v>
      </c>
      <c r="R528" s="24">
        <v>280</v>
      </c>
      <c r="S528" s="24">
        <v>220</v>
      </c>
      <c r="T528" s="3">
        <v>120</v>
      </c>
      <c r="U528" s="3">
        <v>180</v>
      </c>
      <c r="V528" s="3">
        <v>40</v>
      </c>
      <c r="W528" s="3">
        <v>40</v>
      </c>
      <c r="X528" s="3"/>
      <c r="Y528" s="61">
        <v>28</v>
      </c>
    </row>
    <row r="529" customHeight="1" spans="1:25">
      <c r="A529" s="58">
        <v>400</v>
      </c>
      <c r="B529" s="61">
        <v>200</v>
      </c>
      <c r="C529" s="61">
        <v>160</v>
      </c>
      <c r="D529" s="141">
        <v>125</v>
      </c>
      <c r="E529" s="141">
        <v>200</v>
      </c>
      <c r="F529" s="61">
        <v>40</v>
      </c>
      <c r="G529" s="61">
        <v>40</v>
      </c>
      <c r="H529" s="61"/>
      <c r="I529" s="61"/>
      <c r="Q529" s="58">
        <v>400</v>
      </c>
      <c r="R529" s="61">
        <v>200</v>
      </c>
      <c r="S529" s="61">
        <v>160</v>
      </c>
      <c r="T529" s="61"/>
      <c r="U529" s="61"/>
      <c r="V529" s="61"/>
      <c r="W529" s="61"/>
      <c r="X529" s="61"/>
      <c r="Y529" s="61">
        <v>32</v>
      </c>
    </row>
    <row r="530" spans="1:25">
      <c r="A530" s="58">
        <v>400</v>
      </c>
      <c r="B530" s="24">
        <v>220</v>
      </c>
      <c r="C530" s="24">
        <v>180</v>
      </c>
      <c r="D530" s="24"/>
      <c r="E530" s="145"/>
      <c r="F530" s="145"/>
      <c r="G530" s="24"/>
      <c r="H530" s="24"/>
      <c r="I530" s="24"/>
      <c r="Q530" s="58">
        <v>400</v>
      </c>
      <c r="R530" s="24">
        <v>220</v>
      </c>
      <c r="S530" s="24">
        <v>180</v>
      </c>
      <c r="T530" s="3"/>
      <c r="U530" s="3"/>
      <c r="V530" s="3"/>
      <c r="W530" s="3"/>
      <c r="X530" s="3"/>
      <c r="Y530" s="61">
        <v>32</v>
      </c>
    </row>
    <row r="531" spans="1:25">
      <c r="A531" s="58">
        <v>400</v>
      </c>
      <c r="B531" s="61">
        <v>280</v>
      </c>
      <c r="C531" s="61">
        <v>220</v>
      </c>
      <c r="D531" s="61">
        <v>180</v>
      </c>
      <c r="E531" s="141">
        <v>140</v>
      </c>
      <c r="F531" s="141">
        <v>220</v>
      </c>
      <c r="G531" s="61">
        <v>50</v>
      </c>
      <c r="H531" s="61"/>
      <c r="I531" s="61">
        <v>32</v>
      </c>
      <c r="Q531" s="58">
        <v>400</v>
      </c>
      <c r="R531" s="61">
        <v>280</v>
      </c>
      <c r="S531" s="61">
        <v>220</v>
      </c>
      <c r="T531" s="61"/>
      <c r="U531" s="61"/>
      <c r="V531" s="61"/>
      <c r="W531" s="61"/>
      <c r="X531" s="61"/>
      <c r="Y531" s="61">
        <v>32</v>
      </c>
    </row>
    <row r="532" spans="1:25">
      <c r="A532" s="58">
        <v>420</v>
      </c>
      <c r="B532" s="24">
        <v>220</v>
      </c>
      <c r="C532" s="24">
        <v>180</v>
      </c>
      <c r="D532" s="24"/>
      <c r="E532" s="145"/>
      <c r="F532" s="145"/>
      <c r="G532" s="24"/>
      <c r="H532" s="24"/>
      <c r="I532" s="24"/>
      <c r="Q532" s="58">
        <v>420</v>
      </c>
      <c r="R532" s="24">
        <v>220</v>
      </c>
      <c r="S532" s="24">
        <v>180</v>
      </c>
      <c r="T532" s="3"/>
      <c r="U532" s="3"/>
      <c r="V532" s="3"/>
      <c r="W532" s="3"/>
      <c r="X532" s="3"/>
      <c r="Y532" s="61">
        <v>32</v>
      </c>
    </row>
    <row r="533" customHeight="1" spans="1:25">
      <c r="A533" s="58">
        <v>420</v>
      </c>
      <c r="B533" s="61">
        <v>250</v>
      </c>
      <c r="C533" s="61">
        <v>200</v>
      </c>
      <c r="D533" s="61"/>
      <c r="E533" s="61"/>
      <c r="F533" s="61"/>
      <c r="G533" s="61"/>
      <c r="H533" s="61"/>
      <c r="I533" s="61"/>
      <c r="Q533" s="58">
        <v>420</v>
      </c>
      <c r="R533" s="61">
        <v>250</v>
      </c>
      <c r="S533" s="61">
        <v>200</v>
      </c>
      <c r="T533" s="61"/>
      <c r="U533" s="61"/>
      <c r="V533" s="61"/>
      <c r="W533" s="61"/>
      <c r="X533" s="61"/>
      <c r="Y533" s="61">
        <v>32</v>
      </c>
    </row>
    <row r="534" customHeight="1" spans="1:25">
      <c r="A534" s="58">
        <v>420</v>
      </c>
      <c r="B534" s="24">
        <v>300</v>
      </c>
      <c r="C534" s="24">
        <v>250</v>
      </c>
      <c r="D534" s="3">
        <v>210</v>
      </c>
      <c r="E534" s="3">
        <v>290</v>
      </c>
      <c r="F534" s="3">
        <v>40</v>
      </c>
      <c r="G534" s="3">
        <v>50</v>
      </c>
      <c r="H534" s="3" t="s">
        <v>371</v>
      </c>
      <c r="I534" s="3">
        <v>32</v>
      </c>
      <c r="Q534" s="58">
        <v>420</v>
      </c>
      <c r="R534" s="24">
        <v>300</v>
      </c>
      <c r="S534" s="24">
        <v>250</v>
      </c>
      <c r="T534" s="3"/>
      <c r="U534" s="3"/>
      <c r="V534" s="3"/>
      <c r="W534" s="3"/>
      <c r="X534" s="3"/>
      <c r="Y534" s="61">
        <v>32</v>
      </c>
    </row>
    <row r="535" spans="1:25">
      <c r="A535" s="58">
        <v>450</v>
      </c>
      <c r="B535" s="61">
        <v>220</v>
      </c>
      <c r="C535" s="61">
        <v>180</v>
      </c>
      <c r="D535" s="61"/>
      <c r="E535" s="141"/>
      <c r="F535" s="141"/>
      <c r="G535" s="61"/>
      <c r="H535" s="61"/>
      <c r="I535" s="61"/>
      <c r="Q535" s="58">
        <v>450</v>
      </c>
      <c r="R535" s="61">
        <v>220</v>
      </c>
      <c r="S535" s="61">
        <v>180</v>
      </c>
      <c r="T535" s="61"/>
      <c r="U535" s="61"/>
      <c r="V535" s="61"/>
      <c r="W535" s="61"/>
      <c r="X535" s="61"/>
      <c r="Y535" s="61">
        <v>32</v>
      </c>
    </row>
    <row r="536" spans="1:25">
      <c r="A536" s="58">
        <v>450</v>
      </c>
      <c r="B536" s="24">
        <v>250</v>
      </c>
      <c r="C536" s="24">
        <v>200</v>
      </c>
      <c r="D536" s="3"/>
      <c r="E536" s="3"/>
      <c r="F536" s="3"/>
      <c r="G536" s="3"/>
      <c r="H536" s="3"/>
      <c r="I536" s="3"/>
      <c r="Q536" s="58">
        <v>450</v>
      </c>
      <c r="R536" s="24">
        <v>250</v>
      </c>
      <c r="S536" s="24">
        <v>200</v>
      </c>
      <c r="T536" s="3"/>
      <c r="U536" s="3"/>
      <c r="V536" s="3"/>
      <c r="W536" s="3"/>
      <c r="X536" s="3"/>
      <c r="Y536" s="61">
        <v>32</v>
      </c>
    </row>
    <row r="537" spans="1:25">
      <c r="A537" s="58">
        <v>450</v>
      </c>
      <c r="B537" s="61">
        <v>320</v>
      </c>
      <c r="C537" s="61">
        <v>280</v>
      </c>
      <c r="D537" s="61">
        <v>240</v>
      </c>
      <c r="E537" s="61">
        <v>320</v>
      </c>
      <c r="F537" s="61">
        <v>40</v>
      </c>
      <c r="G537" s="61">
        <v>60</v>
      </c>
      <c r="H537" s="61" t="s">
        <v>371</v>
      </c>
      <c r="I537" s="61">
        <v>32</v>
      </c>
      <c r="Q537" s="58">
        <v>450</v>
      </c>
      <c r="R537" s="61">
        <v>320</v>
      </c>
      <c r="S537" s="61">
        <v>280</v>
      </c>
      <c r="T537" s="61"/>
      <c r="U537" s="61"/>
      <c r="V537" s="61"/>
      <c r="W537" s="61"/>
      <c r="X537" s="61"/>
      <c r="Y537" s="61">
        <v>32</v>
      </c>
    </row>
    <row r="538" spans="1:25">
      <c r="A538" s="58">
        <v>480</v>
      </c>
      <c r="B538" s="24">
        <v>250</v>
      </c>
      <c r="C538" s="24">
        <v>200</v>
      </c>
      <c r="D538" s="3"/>
      <c r="E538" s="3"/>
      <c r="F538" s="3"/>
      <c r="G538" s="3"/>
      <c r="H538" s="3"/>
      <c r="I538" s="3"/>
      <c r="Q538" s="58">
        <v>480</v>
      </c>
      <c r="R538" s="24">
        <v>250</v>
      </c>
      <c r="S538" s="24">
        <v>200</v>
      </c>
      <c r="T538" s="3"/>
      <c r="U538" s="3"/>
      <c r="V538" s="3"/>
      <c r="W538" s="3"/>
      <c r="X538" s="3"/>
      <c r="Y538" s="61">
        <v>32</v>
      </c>
    </row>
    <row r="539" spans="1:25">
      <c r="A539" s="58">
        <v>480</v>
      </c>
      <c r="B539" s="61">
        <v>280</v>
      </c>
      <c r="C539" s="61">
        <v>220</v>
      </c>
      <c r="D539" s="61">
        <v>180</v>
      </c>
      <c r="E539" s="61">
        <v>260</v>
      </c>
      <c r="F539" s="61">
        <v>50</v>
      </c>
      <c r="G539" s="61">
        <v>60</v>
      </c>
      <c r="H539" s="61" t="s">
        <v>371</v>
      </c>
      <c r="I539" s="61">
        <v>32</v>
      </c>
      <c r="Q539" s="58">
        <v>480</v>
      </c>
      <c r="R539" s="61">
        <v>280</v>
      </c>
      <c r="S539" s="61">
        <v>220</v>
      </c>
      <c r="T539" s="61"/>
      <c r="U539" s="61"/>
      <c r="V539" s="61"/>
      <c r="W539" s="61"/>
      <c r="X539" s="61"/>
      <c r="Y539" s="61">
        <v>32</v>
      </c>
    </row>
    <row r="540" spans="1:25">
      <c r="A540" s="58">
        <v>480</v>
      </c>
      <c r="B540" s="24">
        <v>350</v>
      </c>
      <c r="C540" s="24">
        <v>300</v>
      </c>
      <c r="D540" s="3">
        <v>260</v>
      </c>
      <c r="E540" s="3">
        <v>340</v>
      </c>
      <c r="F540" s="3">
        <v>40</v>
      </c>
      <c r="G540" s="3">
        <v>60</v>
      </c>
      <c r="H540" s="3" t="s">
        <v>371</v>
      </c>
      <c r="I540" s="3">
        <v>32</v>
      </c>
      <c r="Q540" s="58">
        <v>480</v>
      </c>
      <c r="R540" s="24">
        <v>350</v>
      </c>
      <c r="S540" s="24">
        <v>300</v>
      </c>
      <c r="T540" s="3"/>
      <c r="U540" s="3"/>
      <c r="V540" s="3"/>
      <c r="W540" s="3"/>
      <c r="X540" s="3"/>
      <c r="Y540" s="61">
        <v>32</v>
      </c>
    </row>
    <row r="541" spans="1:25">
      <c r="A541" s="58">
        <v>500</v>
      </c>
      <c r="B541" s="61">
        <v>250</v>
      </c>
      <c r="C541" s="61">
        <v>200</v>
      </c>
      <c r="D541" s="61"/>
      <c r="E541" s="61"/>
      <c r="F541" s="61"/>
      <c r="G541" s="61"/>
      <c r="H541" s="61"/>
      <c r="I541" s="61"/>
      <c r="Q541" s="58">
        <v>500</v>
      </c>
      <c r="R541" s="61">
        <v>250</v>
      </c>
      <c r="S541" s="61">
        <v>200</v>
      </c>
      <c r="T541" s="61"/>
      <c r="U541" s="61"/>
      <c r="V541" s="61"/>
      <c r="W541" s="61"/>
      <c r="X541" s="61"/>
      <c r="Y541" s="61">
        <v>32</v>
      </c>
    </row>
    <row r="542" spans="1:25">
      <c r="A542" s="58">
        <v>500</v>
      </c>
      <c r="B542" s="24">
        <v>300</v>
      </c>
      <c r="C542" s="24">
        <v>250</v>
      </c>
      <c r="D542" s="3">
        <v>200</v>
      </c>
      <c r="E542" s="3">
        <v>280</v>
      </c>
      <c r="F542" s="3">
        <v>50</v>
      </c>
      <c r="G542" s="3">
        <v>60</v>
      </c>
      <c r="H542" s="61" t="s">
        <v>371</v>
      </c>
      <c r="I542" s="61">
        <v>28</v>
      </c>
      <c r="Q542" s="58">
        <v>500</v>
      </c>
      <c r="R542" s="24">
        <v>280</v>
      </c>
      <c r="S542" s="24">
        <v>220</v>
      </c>
      <c r="T542" s="3"/>
      <c r="U542" s="3"/>
      <c r="V542" s="3"/>
      <c r="W542" s="3"/>
      <c r="X542" s="3"/>
      <c r="Y542" s="61">
        <v>32</v>
      </c>
    </row>
    <row r="543" spans="1:25">
      <c r="A543" s="58">
        <v>500</v>
      </c>
      <c r="B543" s="24">
        <v>280</v>
      </c>
      <c r="C543" s="24">
        <v>220</v>
      </c>
      <c r="D543" s="3">
        <v>180</v>
      </c>
      <c r="E543" s="3">
        <v>260</v>
      </c>
      <c r="F543" s="3">
        <v>50</v>
      </c>
      <c r="G543" s="3">
        <v>60</v>
      </c>
      <c r="H543" s="61" t="s">
        <v>371</v>
      </c>
      <c r="I543" s="61">
        <v>28</v>
      </c>
      <c r="Q543" s="58">
        <v>500</v>
      </c>
      <c r="R543" s="24">
        <v>280</v>
      </c>
      <c r="S543" s="24">
        <v>220</v>
      </c>
      <c r="T543" s="3"/>
      <c r="U543" s="3"/>
      <c r="V543" s="3"/>
      <c r="W543" s="3"/>
      <c r="X543" s="3"/>
      <c r="Y543" s="61">
        <v>32</v>
      </c>
    </row>
    <row r="544" spans="1:25">
      <c r="A544" s="58">
        <v>500</v>
      </c>
      <c r="B544" s="61">
        <v>350</v>
      </c>
      <c r="C544" s="61">
        <v>300</v>
      </c>
      <c r="D544" s="61">
        <v>260</v>
      </c>
      <c r="E544" s="61">
        <v>340</v>
      </c>
      <c r="F544" s="61">
        <v>40</v>
      </c>
      <c r="G544" s="61">
        <v>60</v>
      </c>
      <c r="H544" s="61" t="s">
        <v>371</v>
      </c>
      <c r="I544" s="61">
        <v>32</v>
      </c>
      <c r="Q544" s="58">
        <v>500</v>
      </c>
      <c r="R544" s="61">
        <v>350</v>
      </c>
      <c r="S544" s="61">
        <v>300</v>
      </c>
      <c r="T544" s="61"/>
      <c r="U544" s="61"/>
      <c r="V544" s="61"/>
      <c r="W544" s="61"/>
      <c r="X544" s="61"/>
      <c r="Y544" s="61">
        <v>32</v>
      </c>
    </row>
  </sheetData>
  <mergeCells count="147">
    <mergeCell ref="A22:I22"/>
    <mergeCell ref="D23:F23"/>
    <mergeCell ref="D24:F24"/>
    <mergeCell ref="A49:H49"/>
    <mergeCell ref="A58:H58"/>
    <mergeCell ref="B60:H60"/>
    <mergeCell ref="B61:H61"/>
    <mergeCell ref="A93:I93"/>
    <mergeCell ref="D95:I95"/>
    <mergeCell ref="D96:I96"/>
    <mergeCell ref="A140:I140"/>
    <mergeCell ref="D142:I142"/>
    <mergeCell ref="D143:I143"/>
    <mergeCell ref="A176:I176"/>
    <mergeCell ref="A185:I185"/>
    <mergeCell ref="A186:C186"/>
    <mergeCell ref="D194:I194"/>
    <mergeCell ref="D202:E202"/>
    <mergeCell ref="D203:E203"/>
    <mergeCell ref="D204:E204"/>
    <mergeCell ref="D205:E205"/>
    <mergeCell ref="D206:E206"/>
    <mergeCell ref="D207:E207"/>
    <mergeCell ref="D208:E208"/>
    <mergeCell ref="D209:E209"/>
    <mergeCell ref="D210:E210"/>
    <mergeCell ref="D211:E211"/>
    <mergeCell ref="D212:E212"/>
    <mergeCell ref="D213:E213"/>
    <mergeCell ref="D214:E214"/>
    <mergeCell ref="D215:E215"/>
    <mergeCell ref="D216:E216"/>
    <mergeCell ref="D217:E217"/>
    <mergeCell ref="D218:E218"/>
    <mergeCell ref="A220:G220"/>
    <mergeCell ref="H220:I220"/>
    <mergeCell ref="A226:F226"/>
    <mergeCell ref="G226:I226"/>
    <mergeCell ref="A232:I232"/>
    <mergeCell ref="B234:C234"/>
    <mergeCell ref="D234:E234"/>
    <mergeCell ref="F234:G234"/>
    <mergeCell ref="H234:I234"/>
    <mergeCell ref="B235:C235"/>
    <mergeCell ref="D235:E235"/>
    <mergeCell ref="F235:G235"/>
    <mergeCell ref="H235:I235"/>
    <mergeCell ref="A263:I263"/>
    <mergeCell ref="A276:I276"/>
    <mergeCell ref="A278:I278"/>
    <mergeCell ref="B280:E280"/>
    <mergeCell ref="F280:I280"/>
    <mergeCell ref="B281:C281"/>
    <mergeCell ref="D281:E281"/>
    <mergeCell ref="F281:G281"/>
    <mergeCell ref="H281:I281"/>
    <mergeCell ref="A309:I309"/>
    <mergeCell ref="C310:E310"/>
    <mergeCell ref="C317:E317"/>
    <mergeCell ref="A327:I327"/>
    <mergeCell ref="D333:E333"/>
    <mergeCell ref="F333:G333"/>
    <mergeCell ref="H333:I333"/>
    <mergeCell ref="D374:E374"/>
    <mergeCell ref="F374:G374"/>
    <mergeCell ref="H374:I374"/>
    <mergeCell ref="C419:D419"/>
    <mergeCell ref="G419:H419"/>
    <mergeCell ref="D467:H467"/>
    <mergeCell ref="G468:H468"/>
    <mergeCell ref="G515:H515"/>
    <mergeCell ref="W515:X515"/>
    <mergeCell ref="D516:H516"/>
    <mergeCell ref="T516:X516"/>
    <mergeCell ref="A98:A100"/>
    <mergeCell ref="A101:A103"/>
    <mergeCell ref="A104:A106"/>
    <mergeCell ref="A107:A109"/>
    <mergeCell ref="A110:A112"/>
    <mergeCell ref="A113:A115"/>
    <mergeCell ref="A116:A118"/>
    <mergeCell ref="A119:A121"/>
    <mergeCell ref="A122:A124"/>
    <mergeCell ref="A125:A127"/>
    <mergeCell ref="A128:A130"/>
    <mergeCell ref="A131:A133"/>
    <mergeCell ref="A134:A136"/>
    <mergeCell ref="A137:A139"/>
    <mergeCell ref="A145:A147"/>
    <mergeCell ref="A148:A150"/>
    <mergeCell ref="A151:A153"/>
    <mergeCell ref="A154:A156"/>
    <mergeCell ref="A157:A159"/>
    <mergeCell ref="A160:A162"/>
    <mergeCell ref="A163:A165"/>
    <mergeCell ref="A166:A168"/>
    <mergeCell ref="A169:A171"/>
    <mergeCell ref="A172:A174"/>
    <mergeCell ref="A333:A334"/>
    <mergeCell ref="A374:A375"/>
    <mergeCell ref="A376:A378"/>
    <mergeCell ref="A379:A381"/>
    <mergeCell ref="A382:A384"/>
    <mergeCell ref="A385:A387"/>
    <mergeCell ref="A388:A390"/>
    <mergeCell ref="A391:A393"/>
    <mergeCell ref="A394:A396"/>
    <mergeCell ref="A397:A399"/>
    <mergeCell ref="A400:A402"/>
    <mergeCell ref="A403:A405"/>
    <mergeCell ref="A406:A408"/>
    <mergeCell ref="A467:A468"/>
    <mergeCell ref="A515:A516"/>
    <mergeCell ref="B26:B27"/>
    <mergeCell ref="B28:B33"/>
    <mergeCell ref="B34:B40"/>
    <mergeCell ref="B41:B43"/>
    <mergeCell ref="B45:B46"/>
    <mergeCell ref="B95:B96"/>
    <mergeCell ref="B142:B143"/>
    <mergeCell ref="B333:B334"/>
    <mergeCell ref="B374:B375"/>
    <mergeCell ref="B419:B420"/>
    <mergeCell ref="B467:B468"/>
    <mergeCell ref="B515:B516"/>
    <mergeCell ref="C333:C334"/>
    <mergeCell ref="C374:C375"/>
    <mergeCell ref="C467:C468"/>
    <mergeCell ref="C515:C516"/>
    <mergeCell ref="F419:F420"/>
    <mergeCell ref="Q515:Q516"/>
    <mergeCell ref="R515:R516"/>
    <mergeCell ref="S515:S516"/>
    <mergeCell ref="B1:H2"/>
    <mergeCell ref="H23:I24"/>
    <mergeCell ref="D186:I187"/>
    <mergeCell ref="D188:I189"/>
    <mergeCell ref="D190:I191"/>
    <mergeCell ref="D192:I193"/>
    <mergeCell ref="D195:I197"/>
    <mergeCell ref="D198:I199"/>
    <mergeCell ref="D200:I201"/>
    <mergeCell ref="F202:I218"/>
    <mergeCell ref="H221:I224"/>
    <mergeCell ref="G227:I230"/>
    <mergeCell ref="A274:I275"/>
    <mergeCell ref="A324:I325"/>
  </mergeCells>
  <pageMargins left="0.75" right="0.75" top="1" bottom="1" header="0.5" footer="0.5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设计规范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WPS_1727174647</cp:lastModifiedBy>
  <dcterms:created xsi:type="dcterms:W3CDTF">2024-11-20T03:04:29Z</dcterms:created>
  <dcterms:modified xsi:type="dcterms:W3CDTF">2024-11-20T03:04:29Z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05DEB4FAC6624628857358D2D823DF67_11</vt:lpwstr>
  </property>
  <property fmtid="{D5CDD505-2E9C-101B-9397-08002B2CF9AE}" pid="3" name="KSOProductBuildVer">
    <vt:lpwstr>2052-12.1.0.18912</vt:lpwstr>
  </property>
</Properties>
</file>